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www.samenwerkruimten.nl/teamsites/cdr2023/Documenten/03 Vaste Dataverbindingen en Internet/NvI 1/"/>
    </mc:Choice>
  </mc:AlternateContent>
  <bookViews>
    <workbookView xWindow="0" yWindow="0" windowWidth="4010" windowHeight="6720" tabRatio="671" activeTab="2"/>
  </bookViews>
  <sheets>
    <sheet name="Toelichting " sheetId="1" r:id="rId1"/>
    <sheet name="Weging criteria" sheetId="6" r:id="rId2"/>
    <sheet name="Wensen Duurzaamheid" sheetId="3" r:id="rId3"/>
    <sheet name="Wens Digitale Weerbaarheid" sheetId="10" r:id="rId4"/>
    <sheet name="Wensen Techniek" sheetId="5" r:id="rId5"/>
    <sheet name="Wensen Beheer" sheetId="7" r:id="rId6"/>
    <sheet name="Checklist Vragen" sheetId="9" r:id="rId7"/>
  </sheets>
  <definedNames>
    <definedName name="_xlnm._FilterDatabase" localSheetId="2" hidden="1">'Wensen Duurzaamheid'!$I$1:$I$46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 i="6" l="1"/>
  <c r="F6" i="6"/>
  <c r="C9" i="6" l="1"/>
  <c r="B9" i="6"/>
  <c r="I16" i="7" l="1"/>
  <c r="I31" i="3"/>
  <c r="F5" i="6"/>
  <c r="E5" i="6" s="1"/>
  <c r="I9" i="10"/>
  <c r="E6" i="6"/>
  <c r="H9" i="10"/>
  <c r="H30" i="5"/>
  <c r="H29" i="5"/>
  <c r="H28" i="5"/>
  <c r="H27" i="5"/>
  <c r="H7" i="5"/>
  <c r="H9" i="7"/>
  <c r="H16" i="7" s="1"/>
  <c r="G8" i="6" s="1"/>
  <c r="H30" i="3"/>
  <c r="H29" i="3"/>
  <c r="H28" i="3"/>
  <c r="H27" i="3"/>
  <c r="H26" i="3"/>
  <c r="H14" i="5"/>
  <c r="H13" i="5"/>
  <c r="H12" i="5"/>
  <c r="H11" i="5"/>
  <c r="H6" i="5"/>
  <c r="H5" i="5"/>
  <c r="I32" i="5"/>
  <c r="F7" i="6"/>
  <c r="E7" i="6" s="1"/>
  <c r="H14" i="3"/>
  <c r="H13" i="3"/>
  <c r="H12" i="3"/>
  <c r="H11" i="3"/>
  <c r="F8" i="6"/>
  <c r="E8" i="6" s="1"/>
  <c r="H15" i="5"/>
  <c r="H16" i="5"/>
  <c r="H15" i="3"/>
  <c r="H16" i="3"/>
  <c r="H17" i="3"/>
  <c r="H18" i="3"/>
  <c r="H19" i="3"/>
  <c r="H20" i="3"/>
  <c r="H21" i="3"/>
  <c r="H22" i="3"/>
  <c r="H23" i="3"/>
  <c r="H10" i="3"/>
  <c r="H7" i="3"/>
  <c r="H3" i="3"/>
  <c r="H4" i="3"/>
  <c r="H9" i="3"/>
  <c r="H5" i="3"/>
  <c r="H6" i="3"/>
  <c r="H8" i="3"/>
  <c r="H31" i="3" l="1"/>
  <c r="G5" i="6" s="1"/>
  <c r="F9" i="6"/>
  <c r="H32" i="5"/>
  <c r="G7" i="6" s="1"/>
  <c r="G9" i="6" s="1"/>
</calcChain>
</file>

<file path=xl/sharedStrings.xml><?xml version="1.0" encoding="utf-8"?>
<sst xmlns="http://schemas.openxmlformats.org/spreadsheetml/2006/main" count="306" uniqueCount="158">
  <si>
    <t>CDR2023 | VDI
Gunningscriteria</t>
  </si>
  <si>
    <t>Criteria</t>
  </si>
  <si>
    <t>Weging criteria</t>
  </si>
  <si>
    <t>Subcriteria</t>
  </si>
  <si>
    <t>Weging subcriteria</t>
  </si>
  <si>
    <t>Behaalde punten Inschrijver</t>
  </si>
  <si>
    <t>Prijs</t>
  </si>
  <si>
    <t>[zie BD paragraaf 6.4.2]</t>
  </si>
  <si>
    <t>Duurzaamheid</t>
  </si>
  <si>
    <t>Digitale Weerbaarheid</t>
  </si>
  <si>
    <t>Kwaliteit</t>
  </si>
  <si>
    <t>Techniek</t>
  </si>
  <si>
    <t>Beheer</t>
  </si>
  <si>
    <t>Bijlage 2 
Paragraaf</t>
  </si>
  <si>
    <t>Wens nummer</t>
  </si>
  <si>
    <t>Wens</t>
  </si>
  <si>
    <t>Beoordelingsmethode A/B</t>
  </si>
  <si>
    <t xml:space="preserve">Conform (C) </t>
  </si>
  <si>
    <t>Behaalde punten in relatie tot wens</t>
  </si>
  <si>
    <t>Maximale punten per wens</t>
  </si>
  <si>
    <t>Niet- conform (NC)</t>
  </si>
  <si>
    <t>5.2.1</t>
  </si>
  <si>
    <t>D-W 1</t>
  </si>
  <si>
    <t>B</t>
  </si>
  <si>
    <t>D-W 2</t>
  </si>
  <si>
    <t>5.3.3</t>
  </si>
  <si>
    <t>D-W 3</t>
  </si>
  <si>
    <t xml:space="preserve">Inschrijver verplicht zich tot het opstellen van een net-zero doelstelling, die wetenschappelijk is gevalideerd. De doelstelling moet binnen één jaar na ondertekening van de ROK wetenschappelijk gevalideerd zijn bij het SBTi.  Jaarlijks vindt overleg plaats tussen de Categorie en Inschrijver, waarin Inschrijver rapporteert op de net-zero doelstelling. De rapportage bevat de behaalde resultaten en nog te behalen resultaten. </t>
  </si>
  <si>
    <t>5.4.1</t>
  </si>
  <si>
    <t>D-W 4</t>
  </si>
  <si>
    <t>Inschrijver levert binnen 12 maanden na ondertekening van de ROK een LCA op aan de Categorie van de aan te schaffen glasvezelkabels onder CDR2023|VDI. LCA kan eventueel onder een non-disclosure agreement (NDA) worden opgeleverd.</t>
  </si>
  <si>
    <t>D-W 5</t>
  </si>
  <si>
    <t xml:space="preserve">Inschrijver vermeldt in de omzetrapportage, als onderdeel van Bijlage 07 - Standaard Rapportages, de CO2 footprint van de glasvezelkabels bij Deelnemers onder CDR2023|VDI op basis van een LCA. Een LCA beschikbaar gesteld door de fabrikant van de glasvezelverbinding volstaat. </t>
  </si>
  <si>
    <t>5.4.3</t>
  </si>
  <si>
    <t>D-W 6</t>
  </si>
  <si>
    <t xml:space="preserve">De gebruikte verpakkingen door Inschrijver ten behoeve van de opdracht zijn volledig geschikt voor hergebruik. Definitie hergebruikte producten of onderdelen; producten of onderdelen die al in gebruik zijn geweest in dezelfde, oorspronkelijke vorm. </t>
  </si>
  <si>
    <t>D-W 7</t>
  </si>
  <si>
    <t>De Categorie wenst een Inschrijver die grip heeft op zijn eigen e-waste. Inschrijver toont aan grip te hebben op zijn eigen e-waste door een circulaire doelstelling te hebben op de afvalstroom e-waste. De e-waste doelstelling van Inschrijver wordt gemonitord middels een PDCA-cyclus. Uit de PDCA blijkt waar de e-waste afvalstroom van Inschrijver is verwerkt. Jaarlijks rapporteert Inschrijver zijn PDCA-cyclus op e-waste aan de Categorie.</t>
  </si>
  <si>
    <t>5.6.1</t>
  </si>
  <si>
    <t>D-W 8</t>
  </si>
  <si>
    <t xml:space="preserve">Inschrijver voert aantoonbaar due diligence uit conform de OECD-richtlijnen. Voor toelichting over deze richtlijnen zie OECD-handreiking 'Due diligence Handreiking voor IMVO' </t>
  </si>
  <si>
    <t>D-W 9</t>
  </si>
  <si>
    <t xml:space="preserve">Inschrijver heeft op bestuursniveau verantwoordelijkheden voor MVO toegekend. </t>
  </si>
  <si>
    <t>D-W 10</t>
  </si>
  <si>
    <t xml:space="preserve">Inschrijver kan aantonen dat zij glasvezelkabels expliciet hebben aangewezen als een product waarvoor belangrijke sociale en milieurisico’s gelden in de waardeketen. </t>
  </si>
  <si>
    <t>D-W 11</t>
  </si>
  <si>
    <t xml:space="preserve">Inschrijver kan aantonen (bijvoorbeeld via een LCA of een andere analyse van de volledige levenscyclus of waardeketen) dat zij specifieke belangrijke sociale en milieurisico’s voor glasvezelkabels hebben vastgesteld en beoordeeld. </t>
  </si>
  <si>
    <t>D-W 12</t>
  </si>
  <si>
    <t>Inschrijver kan aantonen dat zij belanghebbenden op zinvolle wijze hebben betrokken bij het in kaart brengen en beoordelen van risico’s in de waardeketen van glasvezelkabels. Toelichting; voor belanghebbenden zie OECD-handreiking 'Due diligence Handreiking voor IMVO'.</t>
  </si>
  <si>
    <t>D-W 13</t>
  </si>
  <si>
    <t>Inschrijver kan binnen een jaar na ondertekening van de ROK aantonen dat zij een actieplan ontwikkeld hebben (bijvoorbeeld via een corrigerende maatregel vanuit JAC / een stappenplan voor verbetering of een andere methode) om ten minste één specifiek sociaal of milieurisico van glasvezelkabels aan te pakken.</t>
  </si>
  <si>
    <t>D-W 14</t>
  </si>
  <si>
    <t xml:space="preserve">Inschrijver kan binnen een jaar na ondertekening van de ROK aantonen dat zij ten minste één specifiek sociaal of milieurisico van glasvezelkabels effectief hebben aangepakt. </t>
  </si>
  <si>
    <t>D-W 15</t>
  </si>
  <si>
    <t>Inschrijver kan aantonen dat zij belanghebbenden op zinvolle wijze hebben betrokken bij aanpakken van risico’s in de waardeketen van glasvezelkabels. Toelichting; voor belanghebbenden zie OECD-handreiking 'Due diligence Handreiking voor IMVO'.</t>
  </si>
  <si>
    <t>D-W 16</t>
  </si>
  <si>
    <t xml:space="preserve">Inschrijver kan met controleerbaar bewijs aantonen dat zij de voortgang hebben gevolgd van hun inspanningen om ten minste één specifiek sociaal of milieurisico van glasvezelkabel aan te pakken.  </t>
  </si>
  <si>
    <t>D-W 17</t>
  </si>
  <si>
    <t>Inschrijver communiceert na ondertekening van de ROK binnen een jaar over maatregelen die zij neemt om belangrijke risico’s in de waardeketen van glasvezelkabels in kaart te brengen en aan te pakken.</t>
  </si>
  <si>
    <t>D-W 18</t>
  </si>
  <si>
    <t>Inschrijver kan op verzoek van de Categorie informatie verschaffen over due diligence inspanningen met zakelijke partners op belangrijke knelpunt hefboompunten zoals smelt- en raffinagebedrijven.</t>
  </si>
  <si>
    <t>D-W 19</t>
  </si>
  <si>
    <t xml:space="preserve">Inschrijver conformeert zich om binnen een jaar na ondertekening van de ROK de toegang tot rechtsmiddelen in zijn waardeketens, inclusief die van glasvezelkabels, te bevorderen en faciliteren. Bijvoorbeeld door juridische bijstand te verlenen in casuistiek van arbeids-en mensenrechtenschennis aan getroffenen in de waardeketen.  </t>
  </si>
  <si>
    <t>D-W 20</t>
  </si>
  <si>
    <t>Inschrijver kan aantonen dat zij bij tenminste één actor in de waardeketen van glasvezelkabels hun invloed hebben aangewend om het verhelpen van schadelijke effecten te faciliteren.</t>
  </si>
  <si>
    <t>D-W 21</t>
  </si>
  <si>
    <t>Inschrijver heeft een buitenrechtelijke bezwaarprocedure in het leven geroepen op bedrijfs- of operationeel niveau dat toegankelijk is voor diegenen die schadelijke effecten ervaren van zakelijke relaties in zijn waardeketens, zoals de waardeketen van glasvezelkabels.</t>
  </si>
  <si>
    <t>5.7.2</t>
  </si>
  <si>
    <t>D-W 22</t>
  </si>
  <si>
    <t>Beoordeling</t>
  </si>
  <si>
    <t>Score</t>
  </si>
  <si>
    <t>Percentage 1,00% of meer</t>
  </si>
  <si>
    <t>Percentage 1,25% of meer</t>
  </si>
  <si>
    <t>Percentage 1,5% of meer</t>
  </si>
  <si>
    <t>Percentage 2% of meer</t>
  </si>
  <si>
    <t>Percentage 2,5% of meer</t>
  </si>
  <si>
    <t>Punten op Duurzaamheid</t>
  </si>
  <si>
    <t xml:space="preserve">Wens nummer </t>
  </si>
  <si>
    <t>6.3</t>
  </si>
  <si>
    <t>B-W 23</t>
  </si>
  <si>
    <t>A</t>
  </si>
  <si>
    <t>Expert-opinion</t>
  </si>
  <si>
    <t xml:space="preserve">Inschrijver gaat niet of nauwelijks inhoudelijk, relevant en toepasselijk in op de gevraagde aspecten. </t>
  </si>
  <si>
    <t xml:space="preserve">De uitwerking is van zeer beperkte kwaliteit. Inschrijver gaat zeer beperkt inhoudelijk, relevant en toepasselijk in op de gevraagde aspecten. De uitwerking is zeer beperkt onderbouwd en houdt nauwelijks verband met de wens van de Opdrachtgever. De Opdrachtgever kan met de invulling van de wens zijn doelstellingen niet bereiken.  </t>
  </si>
  <si>
    <t xml:space="preserve">De uitwerking is van beperkte kwaliteit. Inschrijver gaat slechts ten dele inhoudelijk, relevant en toepasselijk in op de gevraagde aspecten. De uitwerking is beperkt onderbouwd en houdt in enige mate verband met de wens van de Opdrachtgever. De Opdrachtgever kan met de invulling van de wens zijn doelstellingen ten dele bereiken. </t>
  </si>
  <si>
    <t xml:space="preserve">De uitwerking is van goede kwaliteit. Inschrijver gaat inhoudelijk, relevant en toepasselijk in op de gevraagde aspecten. De uitwerking is goed onderbouwd en houdt duidelijk verband met de wens van de Opdrachtgever. De Opdrachtgever kan met de invulling van de wens zijn doelstellingen goed bereiken. </t>
  </si>
  <si>
    <t xml:space="preserve">De uitwerking is van zeer goede kwaliteit. Inschrijver gaat zeer goed inhoudelijk, relevant en toepasselijk in op de gevraagde aspecten. De uitwerking is zeer goed onderbouwd en houdt uitstekend verband met de wens van de Opdrachtgever. De Opdrachtgever kan met de invulling van de wens meer dan zijn doelstellingen bereiken. </t>
  </si>
  <si>
    <t>Punten op Digitale Weerbaarheid</t>
  </si>
  <si>
    <t>7.1</t>
  </si>
  <si>
    <t>T-W 24</t>
  </si>
  <si>
    <t xml:space="preserve">De Categorie wenst voor de IP VPN dienstverlening over glas gebaseerde verbindingen een zo groot mogelijke MTU. Welke grotere MTU dan 1592 bytes is Inschrijver bereid te garanderen?
</t>
  </si>
  <si>
    <t>MTU is 1592 bytes of groter</t>
  </si>
  <si>
    <t>7.2</t>
  </si>
  <si>
    <t>T-W 25</t>
  </si>
  <si>
    <t xml:space="preserve">De Categorie wenst voor de Ethernet dienstverlening over glas gebaseerde verbindingen een zo groot mogelijke MTU. Welke grotere MTU dan 1592 bytes is Inschrijver bereid te garanderen?
</t>
  </si>
  <si>
    <t>T-W 26</t>
  </si>
  <si>
    <t xml:space="preserve">De Ethernet dienstverlening vormt geen beperking voor het realiseren van overlaynetwerken (waaronder VXlan, IPsec etc.). </t>
  </si>
  <si>
    <t>T-W 27</t>
  </si>
  <si>
    <t>De Ethernet dienstverlening vormt geen beperking voor het realiseren van end-to-end MACsec encryptie tussen de apparatuur van Deelnemers.</t>
  </si>
  <si>
    <t>7.4.3</t>
  </si>
  <si>
    <t>T-W 28</t>
  </si>
  <si>
    <t xml:space="preserve">  “Oplossing detectie en mitigatie DDoS aanvallen”
De Categorie wenst een kwalitatief goede oplossing voor detectie en mitigatie van DDoS aanvallen. Belangrijke doelstelling van deze oplossing is dat Inschrijver huidige en toekomstige DDoS aanvallen op Deelnemers adequaat worden gedetecteerd en gemitigeerd, zodanig dat de dienstverlening van de Deelnemer geen hinder ondervindt. Inschrijver wordt gevraagd de voorgestelde oplossing te beschrijven en hierbij onder andere aandacht te besteden aan het zoveel mogelijk per individueel aangevallen IP-adres te filteren en eventueel om te leiden (IPv4 per /32 en voor IPv6 per /128)
De oplossing detectie en mitigatie DDoS aanvallen zal worden beoordeeld op de volgende aspecten:
 duidelijkheid
 compleetheid
 realisme
 inhoudelijke relevantie
 materiedeskundigheid
Naarmate bovengenoemde aspecten beter zijn onderbouwd en beter aansluiten bij de doelstellingen wordt de oplossing detectie en mitigatie DDoS aanvallen hoger gewaardeerd. 
De beschrijving van de oplossing voor detectie en mitigatie van DDoS aanvallen omvat maximaal 5 pagina’s A4 (lettertype Verdana/grootte 9, of een ander lettertype van vergelijkbare grootte) en is een integraal en op zichzelf staand document dat gelezen en beoordeeld kan worden zonder verwijzingen naar bijlagen.
</t>
  </si>
  <si>
    <t>T-W 29</t>
  </si>
  <si>
    <t>Wasstraat capaciteit is 100Gbps of groter.</t>
  </si>
  <si>
    <t>Wasstraat capaciteit is 200Gbps of groter.</t>
  </si>
  <si>
    <t>Wasstraat capaciteit is 300Gbps of groter.</t>
  </si>
  <si>
    <t>Wasstraat capaciteit is 400Gbps of groter.</t>
  </si>
  <si>
    <t>Punten op Techniek</t>
  </si>
  <si>
    <t>9.1.3</t>
  </si>
  <si>
    <t>B-W 30</t>
  </si>
  <si>
    <t xml:space="preserve"> “Kwaliteit en SLA parameters voor Internet”
De doelstelling van de Categorie is om grip op de Internetketen om te komen tot een Internetdienst die verkeer betrouwbaar en snel transporteert, volgens de driedeling:
1) Het deel van Internet dat binnen controle van Inschrijver valt;
2) Het deel van Internet waar Inschrijver beperkt invloed op kan uit oefenen;
3) Het deel van Internet dat Inschrijver niet kan beïnvloeden.
Extra aandacht gaat daarbij uit naar verkeer tussen Nederlandse burgers, bedrijven en andere organisaties en de digitale diensten die de Deelnemers aanbieden. 
De Categorie wenst een kwalitatief goed plan van aanpak hoe Inschrijver deze wijze van “Kwaliteit en SLA voor Internet” gaat realiseren. Het plan van aanpak zal door de Categorie beoordeeld worden. ‘Kwalitatief goed’ betekent voor de Categorie dat de aanpak aansluit op de doelstelling zoals in deze wens beschreven. 
Het plan van aanpak zal worden beoordeeld op de volgende aspecten:
 de mate waarin Inschrijver bereid is een of meer SLA parameters te garanderen; 
 de mate waarin de SLA parameters SMART (Specifiek, Meetbaar, Acceptabel, Realistisch, Tijdsgebonden) zijn gemaakt;
 de snelheid waarin Inschrijver de voorgestelde SLA parameters in werking laat treden;
 Prestatiemeting en rapportage met betrekking tot de SLA parameters.
Naarmate in het plan van aanpak bovenstaande aspecten beter zijn onderbouwd en beter aansluiten bij de doelstelling wordt het plan van aanpak hoger gewaardeerd. 
De plan van aanpak van de “Kwaliteit en SLA voor Internet” omvat maximaal 5 pagina’s A4 (lettertype Verdana/grootte 9, of een ander lettertype van vergelijkbare grootte) en is een integraal en op zichzelf staand document dat gelezen en beoordeeld kan worden zonder verwijzingen naar bijlagen.
</t>
  </si>
  <si>
    <t>8.8</t>
  </si>
  <si>
    <t>B-W 31</t>
  </si>
  <si>
    <t xml:space="preserve">De Categorie en Deelnemers wensen de mogelijkheid om, zo nodig tegen betaling, op het OSM-Portaal datasets ter beschikking te krijgen waarmee Deelnemers zelf door middel van queries informatieoverzichten kunnen genereren. </t>
  </si>
  <si>
    <t>B-W 32</t>
  </si>
  <si>
    <t>Punten op Beheer</t>
  </si>
  <si>
    <t xml:space="preserve">Vraag nummer </t>
  </si>
  <si>
    <t>Vraag</t>
  </si>
  <si>
    <t>4.4.1</t>
  </si>
  <si>
    <t>K-V 1</t>
  </si>
  <si>
    <t>De KPI Kwaliteitsmanagement zal na gunning van ROK samen met Inschrijver worden vormgegeven op basis van het kwaliteitsmanagementsysteem van Inschrijver. Inschrijver wordt daarom gevraagd de voor CDR2023|VDI relevante PI’s uit zijn eigen kwaliteitsmanagementsysteem aan te geven. Deze PI’s zullen worden gebruikt bij het definiëren van de KPI Kwaliteitsmanagement.</t>
  </si>
  <si>
    <t>T-V 2</t>
  </si>
  <si>
    <t>Inschrijver wordt gevraagd eventuele QoS beperkingen te beschrijven.</t>
  </si>
  <si>
    <t>7.4.4</t>
  </si>
  <si>
    <t>T-V 3</t>
  </si>
  <si>
    <r>
      <t>Inschrijver wordt gevraagd eventuele beperkingen te beschrijven in de DDoS mitigatie als gevolg het a) en b) van e</t>
    </r>
    <r>
      <rPr>
        <sz val="8"/>
        <rFont val="Verdana"/>
        <family val="2"/>
      </rPr>
      <t>is [T-E 122].</t>
    </r>
  </si>
  <si>
    <t>T-V 4</t>
  </si>
  <si>
    <t xml:space="preserve">Inschrijver wordt gevraagd hoe Categorie en Inschrijver er onder bovengenoemde extreme omstandigheden ervoor kunnen zorgen dat een prioritering gemaakt wordt, zodanig dat nader te benoemen vitale diensten blijven functioneren. </t>
  </si>
  <si>
    <t>7.5.1</t>
  </si>
  <si>
    <t>T-V 5</t>
  </si>
  <si>
    <t xml:space="preserve">Inschrijver wordt gevraagd aan te geven welke typen CPE’s nu voor CDR2023|VDI ingezet gaan worden, hoe toekomstige wijzigingen kenbaar gemaakt worden en tevens per gebruikte CPE aan te geven:
a) tot en met welke bandbreedte deze CPE in te zetten is;
b) het standaard aantal te ondersteunen VPN’s en klantinterfaces;
c) het maximaal aantal te ondersteunen VPN’s en klantinterfaces.
</t>
  </si>
  <si>
    <t>7.6.2</t>
  </si>
  <si>
    <t>K-V 6</t>
  </si>
  <si>
    <t>Inschrijver wordt gevraagd een berekening te maken van de te verwachten IPTD en welke lagere IPTD Inschrijver bereid is te garanderen op basis van deze berekening.</t>
  </si>
  <si>
    <t>K-V 7</t>
  </si>
  <si>
    <t xml:space="preserve">Inschrijver wordt gevraagd een berekening te maken van de te verwachte IPDV voor en welke lagere IPDV Inschrijver bereid is te garanderen op basis van bovenstaande berekening. </t>
  </si>
  <si>
    <t>T-V 8</t>
  </si>
  <si>
    <t>T-V 9</t>
  </si>
  <si>
    <t>Inschrijver wordt gevraagd aan te geven in welke gevallen de werkelijke end-to-end waarden significant hoger kunnen zijn dan op basis van de voorgestelde meetmethode wordt verwacht.</t>
  </si>
  <si>
    <t>8.3.4</t>
  </si>
  <si>
    <t>B-V 10</t>
  </si>
  <si>
    <t>IInschrijver wordt gevraagd in Bijlage 3 een opgave te doen van de te hanteren uurtarieven indien problemen zich buiten het domein van Inschrijver bevinden.</t>
  </si>
  <si>
    <t>9.1.2</t>
  </si>
  <si>
    <t>B-V 11</t>
  </si>
  <si>
    <t>Inschrijver wordt gevraagd gespecificeerd aan te geven welke informatie een Deelnemer dient aan te leveren om de Migraties direct te kunnen starten.</t>
  </si>
  <si>
    <t>Maximale punten subcriteria</t>
  </si>
  <si>
    <t>Maximale punten criteria</t>
  </si>
  <si>
    <r>
      <t>Inschrijver wordt gevraagd te beschrijven hoe aan ei</t>
    </r>
    <r>
      <rPr>
        <sz val="8"/>
        <rFont val="Verdana"/>
        <family val="2"/>
      </rPr>
      <t xml:space="preserve">sen [K-E 149] en [K-E 150] </t>
    </r>
    <r>
      <rPr>
        <sz val="8"/>
        <color theme="1"/>
        <rFont val="Verdana"/>
        <family val="2"/>
      </rPr>
      <t>zal worden voldaan. Indien de metingen niet end-to-end verricht worden, dient Inschrijver aan te geven hoe uit de voorgestelde metingen de end-to-end waarde zo nauwkeurig mogelijk afgeleid kan worden.</t>
    </r>
  </si>
  <si>
    <t>MTU is 1800 bytes of groter</t>
  </si>
  <si>
    <t>MTU is 2000 bytes of groter</t>
  </si>
  <si>
    <r>
      <rPr>
        <sz val="8"/>
        <rFont val="Verdana"/>
        <family val="2"/>
      </rPr>
      <t>Inschrijver wordt gevraagd over welke hogere intelligente wasstraat capaciteit dan de in [T-E 124] genoemde 100Gbps hij ter beschikking stelt. De Categorie wenst een zo hoog mogelijke intelligente wasstraat c</t>
    </r>
    <r>
      <rPr>
        <sz val="8"/>
        <color theme="1"/>
        <rFont val="Verdana"/>
        <family val="2"/>
      </rPr>
      <t xml:space="preserve">apaciteit.
</t>
    </r>
  </si>
  <si>
    <r>
      <t xml:space="preserve"> “Kwaliteit Masterplan Migratie”
De Categorie wenst een kwalitatief goed Masterplan Migratie. Kwalitatief goed betekent voor de Categorie dat de implementatie en migratie tijdig en zo gecontroleerd mogelijk worden uitgevoerd en aansluit bij de doelstellingen en randvoorwaarden zoals in paragraaf 9.1.1 beschreven. 
Het Masterplan Migratie zal worden beoordeeld op de volgende aspecten:
 duidelijkheid
 compleetheid
 realisme
 inhoudelijke relevantie
 materiedeskundigheid
Naarmate in het Masterplan Migratie de in </t>
    </r>
    <r>
      <rPr>
        <sz val="8"/>
        <rFont val="Verdana"/>
        <family val="2"/>
      </rPr>
      <t>eis [B-E 298]</t>
    </r>
    <r>
      <rPr>
        <sz val="8"/>
        <color theme="1"/>
        <rFont val="Verdana"/>
        <family val="2"/>
      </rPr>
      <t xml:space="preserve"> genoemde aspecten beter zijn onderbouwd en beter aansluiten bij de doelstellingen wordt het Masterplan Migratie hoger gewaardeerd. 
Het Masterplan Migratie omvat maximaal 25 pagina’s A4 (lettertype Verdana/grootte 9, of een ander lettertype van vergelijkbare grootte) en is een integraal en op zichzelf staand document dat gelezen en beoordeeld kan worden zonder verwijzingen naar bijlagen.
</t>
    </r>
  </si>
  <si>
    <t>MTU is 9000 bytes of groter</t>
  </si>
  <si>
    <t>MTU 2000 bytes of groter</t>
  </si>
  <si>
    <t xml:space="preserve"> “Kwaliteit integrale werkwijze Digitale weerbaarheid”
De Categorie wenst een kwalitatief goede ‘integrale werkwijze Digitale weerbaarheid’ van Inschrijver. De beschrijving van deze aanpak zal door de Categorie beoordeeld worden. ‘Kwalitatief goed’ betekent voor de Categorie dat de aanpak aansluit op de doelstelling zoals in paragraaf 6.2 beschreven. 
De beschrijving zal worden beoordeeld op de volgende aspecten:
 de mate waarin de werkwijze ‘Digitale weerbaarheid’ invulling geeft aan de doelstelling;
 De mate waarin de genoemde kenmerken duidelijk zijn beschreven;
 De mate van compleetheid van de genoemde kenmerken;
 De mate waarin Inschrijver Plan, Do, Check, Act (PDCA) toepast;
 De mate waarin de prestatie-indicatoren (PI’s) SMART (Specifiek, Meetbaar, Acceptabel, Realistisch, Tijdsgebonden) gemaakt zijn.
Naarmate in de beschrijving van de integrale werkwijze ‘Digitale weerbaarheid’ de paragraaf 6.3 genoemde kenmerken beter zijn onderbouwd en beter aansluiten bij de doelstelling ‘Digitale weerbaarheid’ wordt de beschrijving van de werkwijze hoger gewaardeerd. 
De beschrijving van de integrale werkwijze ‘Digitale weerbaarheid’ omvat maximaal 25 pagina’s A4 (lettertype Verdana/grootte 9, of een ander lettertype van vergelijkbare grootte) en is een integraal en op zichzelf staand document dat gelezen en beoordeeld kan worden zonder verwijzingen naar bijlagen.
</t>
  </si>
  <si>
    <t>De Inschrijver is verplicht om binnen 3 jaar na ingangsdatum van de ROK minimaal 1% van haar nationale FTE-werknemersbestand aan te wenden voor social return. Indien Inschrijver meer social return inzet dan de minimale 1% van haar nationale FTE-werknemersbestand, is de puntverdeling in bijlage 04 van toepassing.</t>
  </si>
  <si>
    <t>Inschrijver heeft bij indienen van de offerte voor de ROK een minimale Ecovadis algemene score van 65-84. De bijbehorende Ecovadis-scorecard dient op het moment van Inschrijven geldig te zijn.</t>
  </si>
  <si>
    <t>Inschrijver verplicht zich ertoe binnen 3 jaar na ondertekening van de ROK een minimale Ecovadis algemene score die ligt tussen de 85 en 100 te hebben behaald.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</si>
</sst>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9"/>
      <color theme="1"/>
      <name val="Verdana"/>
      <family val="2"/>
    </font>
    <font>
      <sz val="9"/>
      <color theme="1"/>
      <name val="Verdana"/>
      <family val="2"/>
    </font>
    <font>
      <b/>
      <sz val="9"/>
      <color theme="1"/>
      <name val="Verdana"/>
      <family val="2"/>
    </font>
    <font>
      <b/>
      <sz val="8"/>
      <color rgb="FFFFFFFF"/>
      <name val="Verdana"/>
      <family val="2"/>
    </font>
    <font>
      <sz val="8"/>
      <color rgb="FF333333"/>
      <name val="Verdana"/>
      <family val="2"/>
    </font>
    <font>
      <sz val="8"/>
      <color theme="1"/>
      <name val="Verdana"/>
      <family val="2"/>
    </font>
    <font>
      <b/>
      <sz val="8"/>
      <color rgb="FF333333"/>
      <name val="Verdana"/>
      <family val="2"/>
    </font>
    <font>
      <b/>
      <sz val="9"/>
      <color rgb="FFFFFFFF"/>
      <name val="Verdana"/>
      <family val="2"/>
    </font>
    <font>
      <b/>
      <sz val="10"/>
      <color theme="0"/>
      <name val="Verdana"/>
      <family val="2"/>
    </font>
    <font>
      <sz val="10"/>
      <name val="Verdana"/>
      <family val="2"/>
    </font>
    <font>
      <b/>
      <sz val="10"/>
      <name val="Verdana"/>
      <family val="2"/>
    </font>
    <font>
      <b/>
      <sz val="8"/>
      <color theme="1"/>
      <name val="Verdana"/>
      <family val="2"/>
    </font>
    <font>
      <sz val="9"/>
      <color rgb="FFFF0000"/>
      <name val="Verdana"/>
      <family val="2"/>
    </font>
    <font>
      <b/>
      <sz val="8"/>
      <name val="Verdana"/>
      <family val="2"/>
    </font>
    <font>
      <sz val="8"/>
      <color rgb="FFFF0000"/>
      <name val="Verdana"/>
      <family val="2"/>
    </font>
    <font>
      <b/>
      <sz val="8"/>
      <color rgb="FFC00000"/>
      <name val="Verdana"/>
      <family val="2"/>
    </font>
    <font>
      <sz val="10"/>
      <color rgb="FF333333"/>
      <name val="Verdana"/>
      <family val="2"/>
    </font>
    <font>
      <sz val="8"/>
      <color rgb="FFC00000"/>
      <name val="Verdana"/>
      <family val="2"/>
    </font>
    <font>
      <b/>
      <sz val="9"/>
      <color rgb="FFC00000"/>
      <name val="Verdana"/>
      <family val="2"/>
    </font>
    <font>
      <sz val="9"/>
      <color rgb="FFC00000"/>
      <name val="Verdana"/>
      <family val="2"/>
    </font>
    <font>
      <sz val="8"/>
      <name val="Verdana"/>
      <family val="2"/>
    </font>
  </fonts>
  <fills count="7">
    <fill>
      <patternFill patternType="none"/>
    </fill>
    <fill>
      <patternFill patternType="gray125"/>
    </fill>
    <fill>
      <patternFill patternType="solid">
        <fgColor rgb="FF4BACC6"/>
        <bgColor indexed="64"/>
      </patternFill>
    </fill>
    <fill>
      <patternFill patternType="solid">
        <fgColor rgb="FFFFFFFF"/>
        <bgColor indexed="64"/>
      </patternFill>
    </fill>
    <fill>
      <patternFill patternType="solid">
        <fgColor theme="9" tint="0.59999389629810485"/>
        <bgColor indexed="64"/>
      </patternFill>
    </fill>
    <fill>
      <patternFill patternType="solid">
        <fgColor rgb="FFFFFF99"/>
        <bgColor indexed="64"/>
      </patternFill>
    </fill>
    <fill>
      <patternFill patternType="solid">
        <fgColor theme="0"/>
        <bgColor indexed="64"/>
      </patternFill>
    </fill>
  </fills>
  <borders count="45">
    <border>
      <left/>
      <right/>
      <top/>
      <bottom/>
      <diagonal/>
    </border>
    <border>
      <left style="medium">
        <color rgb="FF4BACC6"/>
      </left>
      <right/>
      <top style="medium">
        <color rgb="FF4BACC6"/>
      </top>
      <bottom/>
      <diagonal/>
    </border>
    <border>
      <left style="medium">
        <color rgb="FF4BACC6"/>
      </left>
      <right/>
      <top/>
      <bottom/>
      <diagonal/>
    </border>
    <border>
      <left/>
      <right/>
      <top style="medium">
        <color rgb="FF4BACC6"/>
      </top>
      <bottom/>
      <diagonal/>
    </border>
    <border>
      <left/>
      <right style="medium">
        <color rgb="FF4BACC6"/>
      </right>
      <top style="medium">
        <color rgb="FF4BACC6"/>
      </top>
      <bottom/>
      <diagonal/>
    </border>
    <border>
      <left/>
      <right style="medium">
        <color rgb="FF4BACC6"/>
      </right>
      <top/>
      <bottom/>
      <diagonal/>
    </border>
    <border>
      <left style="medium">
        <color rgb="FF4BACC6"/>
      </left>
      <right/>
      <top style="medium">
        <color rgb="FF4BACC6"/>
      </top>
      <bottom style="medium">
        <color rgb="FF4BACC6"/>
      </bottom>
      <diagonal/>
    </border>
    <border>
      <left style="medium">
        <color rgb="FF4BACC6"/>
      </left>
      <right/>
      <top/>
      <bottom style="medium">
        <color rgb="FF4BACC6"/>
      </bottom>
      <diagonal/>
    </border>
    <border>
      <left/>
      <right/>
      <top style="medium">
        <color rgb="FF4BACC6"/>
      </top>
      <bottom style="medium">
        <color rgb="FF4BACC6"/>
      </bottom>
      <diagonal/>
    </border>
    <border>
      <left/>
      <right/>
      <top/>
      <bottom style="medium">
        <color rgb="FF4BACC6"/>
      </bottom>
      <diagonal/>
    </border>
    <border>
      <left/>
      <right style="medium">
        <color rgb="FF4BACC6"/>
      </right>
      <top style="medium">
        <color rgb="FF4BACC6"/>
      </top>
      <bottom style="medium">
        <color rgb="FF4BACC6"/>
      </bottom>
      <diagonal/>
    </border>
    <border>
      <left/>
      <right style="medium">
        <color rgb="FF4BACC6"/>
      </right>
      <top/>
      <bottom style="medium">
        <color rgb="FF4BACC6"/>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thin">
        <color rgb="FF4BACC6"/>
      </left>
      <right style="thin">
        <color rgb="FF4BACC6"/>
      </right>
      <top/>
      <bottom/>
      <diagonal/>
    </border>
    <border>
      <left style="thin">
        <color rgb="FF4BACC6"/>
      </left>
      <right style="thin">
        <color rgb="FF4BACC6"/>
      </right>
      <top style="medium">
        <color rgb="FF4BACC6"/>
      </top>
      <bottom/>
      <diagonal/>
    </border>
    <border>
      <left style="medium">
        <color rgb="FF4BACC6"/>
      </left>
      <right style="thin">
        <color rgb="FF4BACC6"/>
      </right>
      <top style="medium">
        <color rgb="FF4BACC6"/>
      </top>
      <bottom/>
      <diagonal/>
    </border>
    <border>
      <left style="medium">
        <color rgb="FF4BACC6"/>
      </left>
      <right style="thin">
        <color rgb="FF4BACC6"/>
      </right>
      <top/>
      <bottom/>
      <diagonal/>
    </border>
    <border>
      <left style="medium">
        <color rgb="FF4BACC6"/>
      </left>
      <right style="medium">
        <color rgb="FF4BACC6"/>
      </right>
      <top style="medium">
        <color rgb="FF4BACC6"/>
      </top>
      <bottom style="medium">
        <color rgb="FF4BACC6"/>
      </bottom>
      <diagonal/>
    </border>
    <border>
      <left style="medium">
        <color rgb="FF4BACC6"/>
      </left>
      <right style="medium">
        <color rgb="FF4BACC6"/>
      </right>
      <top style="medium">
        <color rgb="FF4BACC6"/>
      </top>
      <bottom/>
      <diagonal/>
    </border>
    <border>
      <left style="medium">
        <color rgb="FF4BACC6"/>
      </left>
      <right style="medium">
        <color rgb="FF4BACC6"/>
      </right>
      <top/>
      <bottom style="medium">
        <color rgb="FF4BACC6"/>
      </bottom>
      <diagonal/>
    </border>
    <border>
      <left/>
      <right style="thin">
        <color rgb="FF4BACC6"/>
      </right>
      <top style="thin">
        <color rgb="FF4BACC6"/>
      </top>
      <bottom style="thin">
        <color rgb="FF4BACC6"/>
      </bottom>
      <diagonal/>
    </border>
    <border>
      <left style="medium">
        <color rgb="FF4BACC6"/>
      </left>
      <right style="medium">
        <color rgb="FF4BACC6"/>
      </right>
      <top/>
      <bottom/>
      <diagonal/>
    </border>
    <border>
      <left style="medium">
        <color rgb="FF4BACC6"/>
      </left>
      <right/>
      <top style="medium">
        <color rgb="FF4BACC6"/>
      </top>
      <bottom style="thin">
        <color rgb="FF4BACC6"/>
      </bottom>
      <diagonal/>
    </border>
    <border>
      <left/>
      <right style="thin">
        <color rgb="FF4BACC6"/>
      </right>
      <top style="medium">
        <color rgb="FF4BACC6"/>
      </top>
      <bottom style="thin">
        <color rgb="FF4BACC6"/>
      </bottom>
      <diagonal/>
    </border>
    <border>
      <left style="thin">
        <color rgb="FF4BACC6"/>
      </left>
      <right style="medium">
        <color rgb="FF4BACC6"/>
      </right>
      <top style="medium">
        <color rgb="FF4BACC6"/>
      </top>
      <bottom style="thin">
        <color rgb="FF4BACC6"/>
      </bottom>
      <diagonal/>
    </border>
    <border>
      <left style="medium">
        <color rgb="FF4BACC6"/>
      </left>
      <right/>
      <top style="thin">
        <color rgb="FF4BACC6"/>
      </top>
      <bottom style="thin">
        <color rgb="FF4BACC6"/>
      </bottom>
      <diagonal/>
    </border>
    <border>
      <left style="thin">
        <color rgb="FF4BACC6"/>
      </left>
      <right style="medium">
        <color rgb="FF4BACC6"/>
      </right>
      <top style="thin">
        <color rgb="FF4BACC6"/>
      </top>
      <bottom style="thin">
        <color rgb="FF4BACC6"/>
      </bottom>
      <diagonal/>
    </border>
    <border>
      <left style="medium">
        <color rgb="FF4BACC6"/>
      </left>
      <right/>
      <top style="thin">
        <color rgb="FF4BACC6"/>
      </top>
      <bottom style="medium">
        <color rgb="FF4BACC6"/>
      </bottom>
      <diagonal/>
    </border>
    <border>
      <left/>
      <right style="thin">
        <color rgb="FF4BACC6"/>
      </right>
      <top style="thin">
        <color rgb="FF4BACC6"/>
      </top>
      <bottom style="medium">
        <color rgb="FF4BACC6"/>
      </bottom>
      <diagonal/>
    </border>
    <border>
      <left style="thin">
        <color rgb="FF4BACC6"/>
      </left>
      <right style="medium">
        <color rgb="FF4BACC6"/>
      </right>
      <top style="thin">
        <color rgb="FF4BACC6"/>
      </top>
      <bottom style="medium">
        <color rgb="FF4BACC6"/>
      </bottom>
      <diagonal/>
    </border>
    <border>
      <left/>
      <right/>
      <top style="medium">
        <color rgb="FF4BACC6"/>
      </top>
      <bottom style="thick">
        <color rgb="FF00B0F0"/>
      </bottom>
      <diagonal/>
    </border>
    <border>
      <left style="medium">
        <color indexed="64"/>
      </left>
      <right style="medium">
        <color indexed="64"/>
      </right>
      <top/>
      <bottom/>
      <diagonal/>
    </border>
  </borders>
  <cellStyleXfs count="2">
    <xf numFmtId="0" fontId="0" fillId="0" borderId="0"/>
    <xf numFmtId="9" fontId="1" fillId="0" borderId="0" applyFont="0" applyFill="0" applyBorder="0" applyAlignment="0" applyProtection="0"/>
  </cellStyleXfs>
  <cellXfs count="184">
    <xf numFmtId="0" fontId="0" fillId="0" borderId="0" xfId="0"/>
    <xf numFmtId="0" fontId="3" fillId="2" borderId="3" xfId="0" applyFont="1" applyFill="1" applyBorder="1" applyAlignment="1">
      <alignment vertical="top" wrapText="1"/>
    </xf>
    <xf numFmtId="0" fontId="3" fillId="2" borderId="9" xfId="0" applyFont="1" applyFill="1" applyBorder="1" applyAlignment="1">
      <alignment vertical="top" wrapText="1"/>
    </xf>
    <xf numFmtId="0" fontId="9" fillId="0" borderId="19" xfId="0" applyFont="1" applyBorder="1"/>
    <xf numFmtId="0" fontId="9" fillId="0" borderId="17" xfId="0" applyFont="1" applyBorder="1" applyAlignment="1">
      <alignment vertical="top" wrapText="1"/>
    </xf>
    <xf numFmtId="0" fontId="9" fillId="0" borderId="20" xfId="0" applyFont="1" applyBorder="1"/>
    <xf numFmtId="0" fontId="9" fillId="0" borderId="21" xfId="0" applyFont="1" applyBorder="1" applyAlignment="1">
      <alignment vertical="top" wrapText="1"/>
    </xf>
    <xf numFmtId="0" fontId="9" fillId="0" borderId="23" xfId="0" applyFont="1" applyBorder="1"/>
    <xf numFmtId="0" fontId="9" fillId="0" borderId="19" xfId="0" applyFont="1" applyBorder="1" applyAlignment="1">
      <alignment vertical="top" wrapText="1"/>
    </xf>
    <xf numFmtId="9" fontId="9" fillId="0" borderId="24" xfId="0" applyNumberFormat="1" applyFont="1" applyBorder="1" applyAlignment="1">
      <alignment vertical="top" wrapText="1"/>
    </xf>
    <xf numFmtId="0" fontId="9" fillId="0" borderId="0" xfId="0" applyFont="1" applyAlignment="1">
      <alignment horizontal="center"/>
    </xf>
    <xf numFmtId="0" fontId="9" fillId="0" borderId="0" xfId="0" applyFont="1"/>
    <xf numFmtId="0" fontId="10" fillId="0" borderId="0" xfId="0" applyFont="1"/>
    <xf numFmtId="9" fontId="9" fillId="0" borderId="22" xfId="1" applyFont="1" applyBorder="1" applyAlignment="1">
      <alignment vertical="top" wrapText="1"/>
    </xf>
    <xf numFmtId="0" fontId="8" fillId="2" borderId="12" xfId="0" applyFont="1" applyFill="1" applyBorder="1" applyAlignment="1">
      <alignment horizontal="center" vertical="center" wrapText="1"/>
    </xf>
    <xf numFmtId="0" fontId="8" fillId="2" borderId="12" xfId="0" applyFont="1" applyFill="1" applyBorder="1" applyAlignment="1">
      <alignment vertical="center" wrapText="1"/>
    </xf>
    <xf numFmtId="0" fontId="8" fillId="2" borderId="15" xfId="0" applyFont="1" applyFill="1" applyBorder="1" applyAlignment="1">
      <alignment horizontal="center" vertical="center"/>
    </xf>
    <xf numFmtId="0" fontId="0" fillId="0" borderId="0" xfId="0" applyAlignment="1">
      <alignment wrapText="1"/>
    </xf>
    <xf numFmtId="0" fontId="0" fillId="0" borderId="0" xfId="0" applyAlignment="1">
      <alignment vertical="top" wrapText="1"/>
    </xf>
    <xf numFmtId="0" fontId="5" fillId="0" borderId="4" xfId="0" applyFont="1" applyBorder="1" applyAlignment="1">
      <alignment horizontal="center" vertical="center" wrapText="1"/>
    </xf>
    <xf numFmtId="0" fontId="2" fillId="0" borderId="0" xfId="0" applyFont="1"/>
    <xf numFmtId="0" fontId="11" fillId="0" borderId="3"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0" xfId="0" applyFont="1" applyAlignment="1">
      <alignment horizontal="center" vertical="center" wrapText="1"/>
    </xf>
    <xf numFmtId="0" fontId="2" fillId="0" borderId="0" xfId="0" applyFont="1" applyAlignment="1">
      <alignment wrapText="1"/>
    </xf>
    <xf numFmtId="0" fontId="12" fillId="0" borderId="0" xfId="0" applyFont="1"/>
    <xf numFmtId="0" fontId="4"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0" xfId="0" applyFont="1" applyBorder="1" applyAlignment="1">
      <alignment horizontal="center" vertical="center" wrapText="1"/>
    </xf>
    <xf numFmtId="0" fontId="4" fillId="0" borderId="5" xfId="0" applyFont="1" applyBorder="1" applyAlignment="1">
      <alignment horizontal="center" vertical="center" wrapText="1"/>
    </xf>
    <xf numFmtId="0" fontId="3" fillId="2" borderId="0" xfId="0" applyFont="1" applyFill="1" applyAlignment="1">
      <alignment vertical="top" wrapText="1"/>
    </xf>
    <xf numFmtId="0" fontId="5" fillId="0" borderId="0" xfId="0" applyFont="1" applyAlignment="1">
      <alignment vertical="center" wrapText="1"/>
    </xf>
    <xf numFmtId="0" fontId="5" fillId="0" borderId="9" xfId="0" applyFont="1" applyBorder="1" applyAlignment="1">
      <alignment vertical="center" wrapText="1"/>
    </xf>
    <xf numFmtId="0" fontId="11" fillId="0" borderId="9" xfId="0" applyFont="1" applyBorder="1" applyAlignment="1">
      <alignment horizontal="center" vertical="center" wrapText="1"/>
    </xf>
    <xf numFmtId="0" fontId="5" fillId="0" borderId="11" xfId="0" applyFont="1" applyBorder="1" applyAlignment="1">
      <alignment horizontal="center" vertical="center" wrapText="1"/>
    </xf>
    <xf numFmtId="0" fontId="14" fillId="0" borderId="8" xfId="0" applyFont="1" applyBorder="1" applyAlignment="1">
      <alignment horizontal="center" vertical="center"/>
    </xf>
    <xf numFmtId="0" fontId="11" fillId="0" borderId="26" xfId="0" applyFont="1" applyBorder="1" applyAlignment="1">
      <alignment horizontal="center" vertical="center" wrapText="1"/>
    </xf>
    <xf numFmtId="0" fontId="5" fillId="0" borderId="6" xfId="0" applyFont="1" applyBorder="1" applyAlignment="1">
      <alignment vertical="center" wrapText="1"/>
    </xf>
    <xf numFmtId="0" fontId="11" fillId="0" borderId="27" xfId="0" applyFont="1" applyBorder="1" applyAlignment="1">
      <alignment horizontal="center" vertical="center" wrapText="1"/>
    </xf>
    <xf numFmtId="0" fontId="14" fillId="0" borderId="4" xfId="0" applyFont="1" applyBorder="1" applyAlignment="1">
      <alignment horizontal="center" vertical="center"/>
    </xf>
    <xf numFmtId="0" fontId="6" fillId="0" borderId="28" xfId="0" applyFont="1" applyBorder="1" applyAlignment="1">
      <alignment vertical="center" wrapText="1"/>
    </xf>
    <xf numFmtId="0" fontId="11" fillId="0" borderId="8" xfId="0" quotePrefix="1" applyFont="1" applyBorder="1" applyAlignment="1">
      <alignment horizontal="center" vertical="center" wrapText="1"/>
    </xf>
    <xf numFmtId="0" fontId="6" fillId="0" borderId="29" xfId="0" applyFont="1" applyBorder="1" applyAlignment="1">
      <alignment vertical="center" wrapText="1"/>
    </xf>
    <xf numFmtId="0" fontId="7" fillId="0" borderId="0" xfId="0" applyFont="1" applyAlignment="1">
      <alignment horizontal="left" vertical="center" wrapText="1" indent="6"/>
    </xf>
    <xf numFmtId="0" fontId="2" fillId="0" borderId="0" xfId="0" applyFont="1" applyAlignment="1">
      <alignment horizontal="left" vertical="center" wrapText="1" indent="6"/>
    </xf>
    <xf numFmtId="0" fontId="1" fillId="0" borderId="0" xfId="0" applyFont="1" applyAlignment="1">
      <alignment horizontal="left" vertical="center" wrapText="1" indent="1"/>
    </xf>
    <xf numFmtId="0" fontId="1" fillId="0" borderId="0" xfId="0" applyFont="1" applyAlignment="1">
      <alignment vertical="center" wrapText="1"/>
    </xf>
    <xf numFmtId="0" fontId="0" fillId="0" borderId="0" xfId="0" applyAlignment="1">
      <alignment horizontal="center"/>
    </xf>
    <xf numFmtId="0" fontId="3" fillId="2" borderId="31" xfId="0" applyFont="1" applyFill="1" applyBorder="1" applyAlignment="1">
      <alignment horizontal="center" vertical="top" wrapText="1"/>
    </xf>
    <xf numFmtId="0" fontId="3" fillId="2" borderId="32" xfId="0" applyFont="1" applyFill="1" applyBorder="1" applyAlignment="1">
      <alignment horizontal="center" vertical="top" wrapText="1"/>
    </xf>
    <xf numFmtId="0" fontId="4" fillId="0" borderId="0" xfId="0" applyFont="1" applyAlignment="1">
      <alignment horizontal="center" vertical="center" wrapText="1"/>
    </xf>
    <xf numFmtId="0" fontId="4" fillId="0" borderId="9" xfId="0" applyFont="1" applyBorder="1" applyAlignment="1">
      <alignment horizontal="center" vertical="center" wrapText="1"/>
    </xf>
    <xf numFmtId="0" fontId="2" fillId="0" borderId="0" xfId="0" applyFont="1" applyAlignment="1">
      <alignment horizontal="center"/>
    </xf>
    <xf numFmtId="0" fontId="4" fillId="0" borderId="2" xfId="0" applyFont="1" applyBorder="1" applyAlignment="1">
      <alignment horizontal="center" vertical="center" wrapText="1"/>
    </xf>
    <xf numFmtId="0" fontId="4" fillId="0" borderId="7" xfId="0" applyFont="1" applyBorder="1" applyAlignment="1">
      <alignment horizontal="center" vertical="center" wrapText="1"/>
    </xf>
    <xf numFmtId="0" fontId="5" fillId="0" borderId="3" xfId="0" applyFont="1" applyBorder="1" applyAlignment="1">
      <alignment vertical="center" wrapText="1"/>
    </xf>
    <xf numFmtId="0" fontId="6" fillId="3" borderId="2" xfId="0" applyFont="1" applyFill="1" applyBorder="1" applyAlignment="1">
      <alignment horizontal="center" vertical="center" wrapText="1"/>
    </xf>
    <xf numFmtId="0" fontId="11" fillId="0" borderId="37" xfId="0" applyFont="1" applyBorder="1" applyAlignment="1">
      <alignment horizontal="center" vertical="center" wrapText="1"/>
    </xf>
    <xf numFmtId="0" fontId="11" fillId="0" borderId="39" xfId="0" applyFont="1" applyBorder="1" applyAlignment="1">
      <alignment horizontal="center" vertical="center" wrapText="1"/>
    </xf>
    <xf numFmtId="0" fontId="11" fillId="0" borderId="39" xfId="0" quotePrefix="1" applyFont="1" applyBorder="1" applyAlignment="1">
      <alignment horizontal="center" vertical="center" wrapText="1"/>
    </xf>
    <xf numFmtId="0" fontId="11" fillId="0" borderId="42" xfId="0" quotePrefix="1" applyFont="1" applyBorder="1" applyAlignment="1">
      <alignment horizontal="center" vertical="center" wrapText="1"/>
    </xf>
    <xf numFmtId="0" fontId="0" fillId="0" borderId="9" xfId="0" applyBorder="1"/>
    <xf numFmtId="0" fontId="16" fillId="3" borderId="30" xfId="0" applyFont="1" applyFill="1" applyBorder="1" applyAlignment="1">
      <alignment horizontal="center" vertical="center" wrapText="1"/>
    </xf>
    <xf numFmtId="0" fontId="16" fillId="3" borderId="31" xfId="0" applyFont="1" applyFill="1" applyBorder="1" applyAlignment="1">
      <alignment horizontal="center" vertical="center" wrapText="1"/>
    </xf>
    <xf numFmtId="0" fontId="16" fillId="0" borderId="9" xfId="0" applyFont="1" applyBorder="1" applyAlignment="1">
      <alignment horizontal="center" vertical="center" wrapText="1"/>
    </xf>
    <xf numFmtId="0" fontId="16" fillId="3" borderId="1"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17" fillId="0" borderId="10" xfId="0" applyFont="1" applyBorder="1" applyAlignment="1">
      <alignment horizontal="center" vertical="center"/>
    </xf>
    <xf numFmtId="0" fontId="17" fillId="0" borderId="9" xfId="0" applyFont="1" applyBorder="1" applyAlignment="1">
      <alignment horizontal="center" vertical="center"/>
    </xf>
    <xf numFmtId="0" fontId="17" fillId="0" borderId="0" xfId="0" applyFont="1" applyAlignment="1">
      <alignment horizontal="center" vertical="center"/>
    </xf>
    <xf numFmtId="0" fontId="17" fillId="0" borderId="3" xfId="0" applyFont="1" applyBorder="1" applyAlignment="1">
      <alignment horizontal="center" vertical="center"/>
    </xf>
    <xf numFmtId="0" fontId="17" fillId="0" borderId="8" xfId="0" applyFont="1" applyBorder="1" applyAlignment="1">
      <alignment horizontal="center" vertical="center"/>
    </xf>
    <xf numFmtId="0" fontId="17" fillId="0" borderId="4" xfId="0" applyFont="1" applyBorder="1" applyAlignment="1">
      <alignment horizontal="center" vertical="center"/>
    </xf>
    <xf numFmtId="0" fontId="17" fillId="4" borderId="8" xfId="0" applyFont="1" applyFill="1" applyBorder="1" applyAlignment="1">
      <alignment horizontal="center" vertical="center"/>
    </xf>
    <xf numFmtId="0" fontId="18" fillId="0" borderId="0" xfId="0" applyFont="1"/>
    <xf numFmtId="0" fontId="19" fillId="0" borderId="0" xfId="0" applyFont="1"/>
    <xf numFmtId="0" fontId="17" fillId="0" borderId="5" xfId="0" applyFont="1" applyBorder="1" applyAlignment="1">
      <alignment horizontal="center" vertical="center"/>
    </xf>
    <xf numFmtId="0" fontId="18" fillId="0" borderId="0" xfId="0" applyFont="1" applyAlignment="1">
      <alignment horizontal="center" vertical="center"/>
    </xf>
    <xf numFmtId="0" fontId="0" fillId="0" borderId="0" xfId="0" applyAlignment="1">
      <alignment horizontal="center" vertical="center"/>
    </xf>
    <xf numFmtId="0" fontId="19" fillId="0" borderId="0" xfId="0" applyFont="1" applyAlignment="1">
      <alignment horizontal="center" vertical="center"/>
    </xf>
    <xf numFmtId="0" fontId="3" fillId="2" borderId="3"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3" fillId="2" borderId="32" xfId="0" applyFont="1" applyFill="1" applyBorder="1" applyAlignment="1">
      <alignment horizontal="center" vertical="center" wrapText="1"/>
    </xf>
    <xf numFmtId="0" fontId="0" fillId="0" borderId="2" xfId="0" applyBorder="1" applyAlignment="1">
      <alignment horizontal="center" vertical="center"/>
    </xf>
    <xf numFmtId="0" fontId="4" fillId="0" borderId="7" xfId="0" applyFont="1" applyBorder="1" applyAlignment="1">
      <alignment horizontal="center" vertical="top" wrapText="1"/>
    </xf>
    <xf numFmtId="0" fontId="16" fillId="0" borderId="7" xfId="0" applyFont="1" applyBorder="1" applyAlignment="1">
      <alignment horizontal="center" vertical="top" wrapText="1"/>
    </xf>
    <xf numFmtId="0" fontId="6" fillId="3" borderId="0" xfId="0" applyFont="1" applyFill="1" applyAlignment="1">
      <alignment horizontal="center" vertical="top" wrapText="1"/>
    </xf>
    <xf numFmtId="0" fontId="0" fillId="0" borderId="0" xfId="0" applyAlignment="1">
      <alignment horizontal="center" vertical="top"/>
    </xf>
    <xf numFmtId="0" fontId="11" fillId="5" borderId="3" xfId="0" applyFont="1" applyFill="1" applyBorder="1" applyAlignment="1" applyProtection="1">
      <alignment horizontal="center" vertical="center" wrapText="1"/>
      <protection locked="0"/>
    </xf>
    <xf numFmtId="0" fontId="11" fillId="0" borderId="26" xfId="0" applyFont="1" applyBorder="1" applyAlignment="1" applyProtection="1">
      <alignment horizontal="center" vertical="center" wrapText="1"/>
      <protection locked="0"/>
    </xf>
    <xf numFmtId="0" fontId="11" fillId="5" borderId="43" xfId="0" applyFont="1" applyFill="1" applyBorder="1" applyAlignment="1" applyProtection="1">
      <alignment horizontal="center" vertical="center" wrapText="1"/>
      <protection locked="0"/>
    </xf>
    <xf numFmtId="0" fontId="11" fillId="5" borderId="8" xfId="0" applyFont="1" applyFill="1" applyBorder="1" applyAlignment="1" applyProtection="1">
      <alignment horizontal="center" vertical="center" wrapText="1"/>
      <protection locked="0"/>
    </xf>
    <xf numFmtId="0" fontId="11" fillId="0" borderId="9" xfId="0" applyFont="1" applyBorder="1" applyAlignment="1" applyProtection="1">
      <alignment horizontal="center" vertical="center" wrapText="1"/>
      <protection locked="0"/>
    </xf>
    <xf numFmtId="0" fontId="11" fillId="5" borderId="0" xfId="0" applyFont="1" applyFill="1" applyAlignment="1" applyProtection="1">
      <alignment horizontal="center" vertical="center" wrapText="1"/>
      <protection locked="0"/>
    </xf>
    <xf numFmtId="0" fontId="11" fillId="0" borderId="27" xfId="0" applyFont="1" applyBorder="1" applyAlignment="1" applyProtection="1">
      <alignment horizontal="center" vertical="center" wrapText="1"/>
      <protection locked="0"/>
    </xf>
    <xf numFmtId="0" fontId="0" fillId="0" borderId="0" xfId="0" applyAlignment="1">
      <alignment vertical="center"/>
    </xf>
    <xf numFmtId="9" fontId="9" fillId="0" borderId="16" xfId="0" applyNumberFormat="1" applyFont="1" applyBorder="1" applyAlignment="1">
      <alignment vertical="top" wrapText="1"/>
    </xf>
    <xf numFmtId="9" fontId="9" fillId="0" borderId="23" xfId="0" applyNumberFormat="1" applyFont="1" applyBorder="1" applyAlignment="1">
      <alignment vertical="top" wrapText="1"/>
    </xf>
    <xf numFmtId="0" fontId="9" fillId="0" borderId="20" xfId="0" applyFont="1" applyBorder="1" applyAlignment="1">
      <alignment vertical="top"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1" fillId="0" borderId="0" xfId="0" applyFont="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0" fontId="16" fillId="6" borderId="31" xfId="0" applyFont="1" applyFill="1" applyBorder="1" applyAlignment="1">
      <alignment horizontal="center" vertical="center" wrapText="1"/>
    </xf>
    <xf numFmtId="0" fontId="11" fillId="6" borderId="3" xfId="0" applyFont="1" applyFill="1" applyBorder="1" applyAlignment="1">
      <alignment horizontal="center" vertical="center" wrapText="1"/>
    </xf>
    <xf numFmtId="0" fontId="17" fillId="6" borderId="3" xfId="0" applyFont="1" applyFill="1" applyBorder="1" applyAlignment="1">
      <alignment horizontal="center" vertical="center"/>
    </xf>
    <xf numFmtId="0" fontId="5" fillId="6" borderId="4" xfId="0" applyFont="1" applyFill="1" applyBorder="1" applyAlignment="1">
      <alignment horizontal="center" vertical="center" wrapText="1"/>
    </xf>
    <xf numFmtId="0" fontId="20" fillId="6" borderId="4" xfId="0" applyFont="1" applyFill="1" applyBorder="1" applyAlignment="1">
      <alignment horizontal="center" vertical="center" wrapText="1"/>
    </xf>
    <xf numFmtId="0" fontId="16" fillId="6" borderId="30" xfId="0" applyFont="1" applyFill="1" applyBorder="1" applyAlignment="1">
      <alignment horizontal="center" vertical="center" wrapText="1"/>
    </xf>
    <xf numFmtId="0" fontId="16" fillId="6" borderId="10"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6" fillId="6" borderId="8" xfId="0" applyFont="1" applyFill="1" applyBorder="1" applyAlignment="1" applyProtection="1">
      <alignment horizontal="center" vertical="center" wrapText="1"/>
      <protection locked="0"/>
    </xf>
    <xf numFmtId="0" fontId="17" fillId="6" borderId="8" xfId="0" applyFont="1" applyFill="1" applyBorder="1" applyAlignment="1">
      <alignment horizontal="center" vertical="center"/>
    </xf>
    <xf numFmtId="0" fontId="20" fillId="6" borderId="10" xfId="0" applyFont="1" applyFill="1" applyBorder="1" applyAlignment="1">
      <alignment horizontal="center" vertical="center" wrapText="1"/>
    </xf>
    <xf numFmtId="0" fontId="20" fillId="0" borderId="10" xfId="0" applyFont="1" applyBorder="1" applyAlignment="1">
      <alignment horizontal="center" vertical="center" wrapText="1"/>
    </xf>
    <xf numFmtId="0" fontId="10" fillId="2" borderId="15" xfId="0" applyFont="1" applyFill="1" applyBorder="1" applyAlignment="1">
      <alignment horizontal="center" vertical="center"/>
    </xf>
    <xf numFmtId="0" fontId="10" fillId="0" borderId="20" xfId="0" applyFont="1" applyBorder="1"/>
    <xf numFmtId="0" fontId="10" fillId="0" borderId="23" xfId="0" applyFont="1" applyBorder="1"/>
    <xf numFmtId="9" fontId="0" fillId="0" borderId="0" xfId="0" applyNumberFormat="1"/>
    <xf numFmtId="9" fontId="9" fillId="0" borderId="0" xfId="0" applyNumberFormat="1" applyFont="1"/>
    <xf numFmtId="9" fontId="9" fillId="0" borderId="0" xfId="0" applyNumberFormat="1" applyFont="1" applyAlignment="1">
      <alignment horizontal="center"/>
    </xf>
    <xf numFmtId="0" fontId="10" fillId="0" borderId="19" xfId="0" applyFont="1" applyBorder="1"/>
    <xf numFmtId="0" fontId="9" fillId="0" borderId="0" xfId="0" applyNumberFormat="1" applyFont="1" applyAlignment="1">
      <alignment horizontal="center"/>
    </xf>
    <xf numFmtId="0" fontId="20" fillId="0" borderId="6" xfId="0" applyFont="1" applyBorder="1" applyAlignment="1">
      <alignment vertical="center" wrapText="1"/>
    </xf>
    <xf numFmtId="0" fontId="0" fillId="0" borderId="0" xfId="0" applyAlignment="1">
      <alignment horizontal="center"/>
    </xf>
    <xf numFmtId="0" fontId="8" fillId="2" borderId="13" xfId="0" applyFont="1" applyFill="1" applyBorder="1" applyAlignment="1">
      <alignment horizontal="center" vertical="top" wrapText="1"/>
    </xf>
    <xf numFmtId="0" fontId="8" fillId="2" borderId="25" xfId="0" applyFont="1" applyFill="1" applyBorder="1" applyAlignment="1">
      <alignment horizontal="center" vertical="top" wrapText="1"/>
    </xf>
    <xf numFmtId="0" fontId="8" fillId="2" borderId="14" xfId="0" applyFont="1" applyFill="1" applyBorder="1" applyAlignment="1">
      <alignment horizontal="center" vertical="top" wrapText="1"/>
    </xf>
    <xf numFmtId="0" fontId="9" fillId="0" borderId="15" xfId="0" applyFont="1" applyBorder="1" applyAlignment="1">
      <alignment horizontal="right" vertical="center"/>
    </xf>
    <xf numFmtId="0" fontId="9" fillId="0" borderId="18" xfId="0" applyFont="1" applyBorder="1" applyAlignment="1">
      <alignment horizontal="right" vertical="center"/>
    </xf>
    <xf numFmtId="0" fontId="9" fillId="0" borderId="15" xfId="0" applyFont="1" applyFill="1" applyBorder="1" applyAlignment="1">
      <alignment horizontal="center" vertical="center"/>
    </xf>
    <xf numFmtId="0" fontId="9" fillId="0" borderId="18" xfId="0" applyFont="1" applyFill="1" applyBorder="1" applyAlignment="1">
      <alignment horizontal="center" vertical="center"/>
    </xf>
    <xf numFmtId="9" fontId="9" fillId="0" borderId="15" xfId="0" applyNumberFormat="1" applyFont="1" applyBorder="1" applyAlignment="1">
      <alignment horizontal="left" vertical="center" wrapText="1" indent="5"/>
    </xf>
    <xf numFmtId="9" fontId="9" fillId="0" borderId="18" xfId="0" applyNumberFormat="1" applyFont="1" applyBorder="1" applyAlignment="1">
      <alignment horizontal="left" vertical="center" wrapText="1" indent="5"/>
    </xf>
    <xf numFmtId="0" fontId="9" fillId="0" borderId="15" xfId="0" applyFont="1" applyBorder="1" applyAlignment="1">
      <alignment horizontal="center" vertical="center" wrapText="1"/>
    </xf>
    <xf numFmtId="0" fontId="9" fillId="0" borderId="18" xfId="0" applyFont="1" applyBorder="1" applyAlignment="1">
      <alignment horizontal="center" vertical="center" wrapText="1"/>
    </xf>
    <xf numFmtId="9" fontId="9" fillId="0" borderId="15" xfId="0" applyNumberFormat="1" applyFont="1" applyBorder="1" applyAlignment="1">
      <alignment horizontal="center" vertical="center" wrapText="1"/>
    </xf>
    <xf numFmtId="9" fontId="9" fillId="0" borderId="18" xfId="0" applyNumberFormat="1" applyFont="1" applyBorder="1" applyAlignment="1">
      <alignment horizontal="center" vertical="center" wrapText="1"/>
    </xf>
    <xf numFmtId="9" fontId="9" fillId="0" borderId="44" xfId="0" applyNumberFormat="1" applyFont="1" applyBorder="1" applyAlignment="1">
      <alignment horizontal="center" vertical="center" wrapText="1"/>
    </xf>
    <xf numFmtId="0" fontId="9" fillId="0" borderId="15" xfId="0" applyNumberFormat="1" applyFont="1" applyBorder="1" applyAlignment="1">
      <alignment horizontal="center" vertical="center" wrapText="1"/>
    </xf>
    <xf numFmtId="0" fontId="9" fillId="0" borderId="18" xfId="0" applyNumberFormat="1" applyFont="1" applyBorder="1" applyAlignment="1">
      <alignment horizontal="center" vertical="center" wrapText="1"/>
    </xf>
    <xf numFmtId="0" fontId="9" fillId="0" borderId="44" xfId="0" applyNumberFormat="1" applyFont="1" applyBorder="1" applyAlignment="1">
      <alignment horizontal="center" vertical="center" wrapText="1"/>
    </xf>
    <xf numFmtId="0" fontId="5" fillId="0" borderId="8" xfId="0" applyFont="1" applyBorder="1" applyAlignment="1">
      <alignment vertical="center" wrapText="1"/>
    </xf>
    <xf numFmtId="0" fontId="5" fillId="0" borderId="3" xfId="0" applyFont="1" applyBorder="1" applyAlignment="1">
      <alignment vertical="center" wrapText="1"/>
    </xf>
    <xf numFmtId="0" fontId="3" fillId="2" borderId="31"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5" fillId="6" borderId="3" xfId="0" applyFont="1" applyFill="1" applyBorder="1" applyAlignment="1">
      <alignment vertical="center" wrapText="1"/>
    </xf>
    <xf numFmtId="0" fontId="13" fillId="2" borderId="4"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5" fillId="6" borderId="8" xfId="0" applyFont="1" applyFill="1" applyBorder="1" applyAlignment="1">
      <alignment vertical="center" wrapText="1"/>
    </xf>
    <xf numFmtId="0" fontId="15" fillId="2" borderId="3" xfId="0" applyFont="1" applyFill="1" applyBorder="1" applyAlignment="1">
      <alignment horizontal="left" vertical="top" wrapText="1"/>
    </xf>
    <xf numFmtId="0" fontId="15" fillId="2" borderId="9" xfId="0" applyFont="1" applyFill="1" applyBorder="1" applyAlignment="1">
      <alignment horizontal="left" vertical="top" wrapText="1"/>
    </xf>
    <xf numFmtId="0" fontId="13" fillId="2" borderId="4" xfId="0" applyFont="1" applyFill="1" applyBorder="1" applyAlignment="1">
      <alignment horizontal="left" vertical="top" wrapText="1"/>
    </xf>
    <xf numFmtId="0" fontId="13" fillId="2" borderId="11" xfId="0" applyFont="1" applyFill="1" applyBorder="1" applyAlignment="1">
      <alignment horizontal="left" vertical="top" wrapText="1"/>
    </xf>
    <xf numFmtId="0" fontId="16" fillId="3" borderId="31" xfId="0" applyFont="1" applyFill="1" applyBorder="1" applyAlignment="1">
      <alignment horizontal="center" vertical="center" wrapText="1"/>
    </xf>
    <xf numFmtId="0" fontId="16" fillId="3" borderId="34" xfId="0" applyFont="1" applyFill="1" applyBorder="1" applyAlignment="1">
      <alignment horizontal="center" vertical="center" wrapText="1"/>
    </xf>
    <xf numFmtId="0" fontId="16" fillId="3" borderId="32" xfId="0" applyFont="1" applyFill="1" applyBorder="1" applyAlignment="1">
      <alignment horizontal="center" vertical="center" wrapText="1"/>
    </xf>
    <xf numFmtId="0" fontId="5" fillId="0" borderId="38" xfId="0" applyFont="1" applyBorder="1" applyAlignment="1">
      <alignment vertical="center" wrapText="1"/>
    </xf>
    <xf numFmtId="0" fontId="5" fillId="0" borderId="33" xfId="0" applyFont="1" applyBorder="1" applyAlignment="1">
      <alignment vertical="center" wrapText="1"/>
    </xf>
    <xf numFmtId="0" fontId="5" fillId="0" borderId="40" xfId="0" applyFont="1" applyBorder="1" applyAlignment="1">
      <alignment vertical="center" wrapText="1"/>
    </xf>
    <xf numFmtId="0" fontId="5" fillId="0" borderId="41" xfId="0" applyFont="1" applyBorder="1" applyAlignment="1">
      <alignment vertical="center" wrapText="1"/>
    </xf>
    <xf numFmtId="0" fontId="3" fillId="2" borderId="31" xfId="0" applyFont="1" applyFill="1" applyBorder="1" applyAlignment="1">
      <alignment horizontal="center" vertical="top" wrapText="1"/>
    </xf>
    <xf numFmtId="0" fontId="3" fillId="2" borderId="32" xfId="0" applyFont="1" applyFill="1" applyBorder="1" applyAlignment="1">
      <alignment horizontal="center" vertical="top" wrapText="1"/>
    </xf>
    <xf numFmtId="0" fontId="3" fillId="2" borderId="3" xfId="0" applyFont="1" applyFill="1" applyBorder="1" applyAlignment="1">
      <alignment horizontal="left" vertical="top" wrapText="1"/>
    </xf>
    <xf numFmtId="0" fontId="3" fillId="2" borderId="9" xfId="0" applyFont="1" applyFill="1" applyBorder="1" applyAlignment="1">
      <alignment horizontal="left" vertical="top" wrapText="1"/>
    </xf>
    <xf numFmtId="0" fontId="5" fillId="0" borderId="8" xfId="0" applyFont="1" applyBorder="1" applyAlignment="1">
      <alignment horizontal="left" vertical="center" wrapText="1"/>
    </xf>
    <xf numFmtId="0" fontId="5" fillId="0" borderId="6" xfId="0" applyFont="1" applyBorder="1" applyAlignment="1">
      <alignment horizontal="left" vertical="center" wrapText="1"/>
    </xf>
    <xf numFmtId="0" fontId="6" fillId="0" borderId="35" xfId="0" applyFont="1" applyBorder="1" applyAlignment="1">
      <alignment vertical="center" wrapText="1"/>
    </xf>
    <xf numFmtId="0" fontId="6" fillId="0" borderId="36" xfId="0" applyFont="1" applyBorder="1" applyAlignment="1">
      <alignment vertical="center" wrapText="1"/>
    </xf>
    <xf numFmtId="0" fontId="3" fillId="2" borderId="0" xfId="0" applyFont="1" applyFill="1" applyAlignment="1">
      <alignment horizontal="left" vertical="top" wrapText="1"/>
    </xf>
    <xf numFmtId="0" fontId="5" fillId="0" borderId="0" xfId="0" applyFont="1" applyAlignment="1">
      <alignment vertical="center" wrapText="1"/>
    </xf>
    <xf numFmtId="0" fontId="15" fillId="2" borderId="0" xfId="0" applyFont="1" applyFill="1" applyAlignment="1">
      <alignment horizontal="left" vertical="top" wrapText="1"/>
    </xf>
    <xf numFmtId="0" fontId="13" fillId="2" borderId="5" xfId="0" applyFont="1" applyFill="1" applyBorder="1" applyAlignment="1">
      <alignment horizontal="left" vertical="top" wrapText="1"/>
    </xf>
    <xf numFmtId="0" fontId="16" fillId="0" borderId="31" xfId="0" applyFont="1" applyBorder="1" applyAlignment="1">
      <alignment horizontal="center" vertical="center" wrapText="1"/>
    </xf>
    <xf numFmtId="0" fontId="16" fillId="0" borderId="34" xfId="0" applyFont="1" applyBorder="1" applyAlignment="1">
      <alignment horizontal="center" vertical="center" wrapText="1"/>
    </xf>
    <xf numFmtId="0" fontId="16" fillId="0" borderId="32" xfId="0" applyFont="1" applyBorder="1" applyAlignment="1">
      <alignment horizontal="center" vertical="center" wrapText="1"/>
    </xf>
    <xf numFmtId="0" fontId="5" fillId="0" borderId="8" xfId="0" applyFont="1" applyBorder="1" applyAlignment="1">
      <alignment vertical="top" wrapText="1"/>
    </xf>
    <xf numFmtId="0" fontId="5" fillId="0" borderId="3" xfId="0" applyFont="1" applyBorder="1" applyAlignment="1">
      <alignment horizontal="left" vertical="center" wrapText="1"/>
    </xf>
  </cellXfs>
  <cellStyles count="2">
    <cellStyle name="Procent" xfId="1" builtinId="5"/>
    <cellStyle name="Standaard" xfId="0" builtinId="0"/>
  </cellStyles>
  <dxfs count="0"/>
  <tableStyles count="0" defaultTableStyle="TableStyleMedium2" defaultPivotStyle="PivotStyleLight16"/>
  <colors>
    <mruColors>
      <color rgb="FF4BACC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23814</xdr:colOff>
      <xdr:row>0</xdr:row>
      <xdr:rowOff>0</xdr:rowOff>
    </xdr:from>
    <xdr:to>
      <xdr:col>21</xdr:col>
      <xdr:colOff>47625</xdr:colOff>
      <xdr:row>33</xdr:row>
      <xdr:rowOff>35719</xdr:rowOff>
    </xdr:to>
    <xdr:pic>
      <xdr:nvPicPr>
        <xdr:cNvPr id="2" name="Afbeelding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01127" y="0"/>
          <a:ext cx="5548311" cy="4750594"/>
        </a:xfrm>
        <a:prstGeom prst="rect">
          <a:avLst/>
        </a:prstGeom>
        <a:noFill/>
      </xdr:spPr>
    </xdr:pic>
    <xdr:clientData/>
  </xdr:twoCellAnchor>
  <xdr:twoCellAnchor>
    <xdr:from>
      <xdr:col>0</xdr:col>
      <xdr:colOff>2</xdr:colOff>
      <xdr:row>0</xdr:row>
      <xdr:rowOff>0</xdr:rowOff>
    </xdr:from>
    <xdr:to>
      <xdr:col>12</xdr:col>
      <xdr:colOff>95250</xdr:colOff>
      <xdr:row>61</xdr:row>
      <xdr:rowOff>34192</xdr:rowOff>
    </xdr:to>
    <xdr:sp macro="" textlink="">
      <xdr:nvSpPr>
        <xdr:cNvPr id="3" name="Tekstvak 2">
          <a:extLst>
            <a:ext uri="{FF2B5EF4-FFF2-40B4-BE49-F238E27FC236}">
              <a16:creationId xmlns:a16="http://schemas.microsoft.com/office/drawing/2014/main" id="{00000000-0008-0000-0000-000003000000}"/>
            </a:ext>
          </a:extLst>
        </xdr:cNvPr>
        <xdr:cNvSpPr txBox="1"/>
      </xdr:nvSpPr>
      <xdr:spPr>
        <a:xfrm>
          <a:off x="2" y="0"/>
          <a:ext cx="8324848" cy="87495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t>1. Toelichting conformiteitenlijst </a:t>
          </a:r>
        </a:p>
        <a:p>
          <a:endParaRPr lang="nl-NL" sz="1100"/>
        </a:p>
        <a:p>
          <a:r>
            <a:rPr lang="nl-NL" sz="1100" b="1"/>
            <a:t>1.1. Conformiteitenlijst bij de Raamovereenkomst</a:t>
          </a:r>
        </a:p>
        <a:p>
          <a:r>
            <a:rPr lang="nl-NL" sz="1100"/>
            <a:t>Bijlage 04, dit document, is de conformiteitenlijst. De conformiteitenlijst is het gunningscriterium kwaliteit en bestaat uit alle wensen op ROK-niveau. Voor iedere wens kan Inschrijver punten behalen voor het gunningscriterium kwaliteit. Bij het indienen van de offerte voor de Raamovereenkomst moet Inschrijver in deze conformiteitenlijst aangeven of Inschrijver zich conformeert aan de wens. </a:t>
          </a:r>
        </a:p>
        <a:p>
          <a:endParaRPr lang="nl-NL" sz="1100"/>
        </a:p>
        <a:p>
          <a:r>
            <a:rPr lang="nl-NL" sz="1100"/>
            <a:t>Bij het toekennen van punten op wensen aan Inschrijver wordt gebruik gemaakt van beoordelingsmethode A en beoordelingsmethode B. Bij iedere wens is van tevoren vastgelegd welke methodiek (A of B) wordt gebruikt.</a:t>
          </a:r>
        </a:p>
        <a:p>
          <a:endParaRPr lang="nl-NL" sz="1100"/>
        </a:p>
        <a:p>
          <a:r>
            <a:rPr lang="nl-NL" sz="1100"/>
            <a:t>Naast de wensen zijn er enkele “Vragen” geformuleerd in Bijlage 02 Specificatie van de Prestatie. De Vragen zijn onderdeel van de Inschrijving, maar worden niet beoordeeld en bevatten geen instructie.</a:t>
          </a:r>
        </a:p>
        <a:p>
          <a:endParaRPr lang="nl-NL" sz="1100"/>
        </a:p>
        <a:p>
          <a:r>
            <a:rPr lang="nl-NL" sz="1100" b="1"/>
            <a:t>1.2. Conformiteitenlijst bij de Nadere overeenkomst</a:t>
          </a:r>
        </a:p>
        <a:p>
          <a:pPr marL="0" marR="0" lvl="0" indent="0" defTabSz="914400" eaLnBrk="1" fontAlgn="auto" latinLnBrk="0" hangingPunct="1">
            <a:lnSpc>
              <a:spcPct val="100000"/>
            </a:lnSpc>
            <a:spcBef>
              <a:spcPts val="0"/>
            </a:spcBef>
            <a:spcAft>
              <a:spcPts val="0"/>
            </a:spcAft>
            <a:buClrTx/>
            <a:buSzTx/>
            <a:buFontTx/>
            <a:buNone/>
            <a:tabLst/>
            <a:defRPr/>
          </a:pPr>
          <a:r>
            <a:rPr lang="nl-NL" sz="1100">
              <a:solidFill>
                <a:schemeClr val="dk1"/>
              </a:solidFill>
              <a:effectLst/>
              <a:latin typeface="+mn-lt"/>
              <a:ea typeface="+mn-ea"/>
              <a:cs typeface="+mn-cs"/>
            </a:rPr>
            <a:t>In Bijlage 11 - Gunningsprocedure NOK van de aanbesteding CDR2023|VDI is geformuleerd, hoe een Nadere</a:t>
          </a:r>
          <a:r>
            <a:rPr lang="nl-NL" sz="1100" baseline="0">
              <a:solidFill>
                <a:schemeClr val="dk1"/>
              </a:solidFill>
              <a:effectLst/>
              <a:latin typeface="+mn-lt"/>
              <a:ea typeface="+mn-ea"/>
              <a:cs typeface="+mn-cs"/>
            </a:rPr>
            <a:t> overeenkomst wordt gegund  </a:t>
          </a:r>
          <a:r>
            <a:rPr lang="nl-NL" sz="1100">
              <a:solidFill>
                <a:schemeClr val="dk1"/>
              </a:solidFill>
              <a:effectLst/>
              <a:latin typeface="+mn-lt"/>
              <a:ea typeface="+mn-ea"/>
              <a:cs typeface="+mn-cs"/>
            </a:rPr>
            <a:t>op basis van de Conformiteitenlijst (gunningscriterium 'Kwaliteit') en 'Prijs'.</a:t>
          </a:r>
          <a:endParaRPr lang="nl-NL">
            <a:effectLst/>
          </a:endParaRPr>
        </a:p>
        <a:p>
          <a:endParaRPr lang="nl-NL" sz="1100"/>
        </a:p>
        <a:p>
          <a:r>
            <a:rPr lang="nl-NL" sz="1100">
              <a:solidFill>
                <a:schemeClr val="dk1"/>
              </a:solidFill>
              <a:effectLst/>
              <a:latin typeface="+mn-lt"/>
              <a:ea typeface="+mn-ea"/>
              <a:cs typeface="+mn-cs"/>
            </a:rPr>
            <a:t>Voor het gunningscriterium ‘Kwaliteit’ is de Conformiteitenlijst (Bijlage 04 – Conformiteitenlijst) leidend.</a:t>
          </a:r>
          <a:r>
            <a:rPr lang="nl-NL" sz="1100" baseline="0">
              <a:solidFill>
                <a:schemeClr val="dk1"/>
              </a:solidFill>
              <a:effectLst/>
              <a:latin typeface="+mn-lt"/>
              <a:ea typeface="+mn-ea"/>
              <a:cs typeface="+mn-cs"/>
            </a:rPr>
            <a:t> </a:t>
          </a:r>
          <a:r>
            <a:rPr lang="nl-NL" sz="1100">
              <a:solidFill>
                <a:schemeClr val="dk1"/>
              </a:solidFill>
              <a:effectLst/>
              <a:latin typeface="+mn-lt"/>
              <a:ea typeface="+mn-ea"/>
              <a:cs typeface="+mn-cs"/>
            </a:rPr>
            <a:t>Bij elke nadere oproep tot mededinging levert Inschrijver deze ingevuld aan.</a:t>
          </a:r>
          <a:r>
            <a:rPr lang="nl-NL" sz="1100" baseline="0">
              <a:solidFill>
                <a:schemeClr val="dk1"/>
              </a:solidFill>
              <a:effectLst/>
              <a:latin typeface="+mn-lt"/>
              <a:ea typeface="+mn-ea"/>
              <a:cs typeface="+mn-cs"/>
            </a:rPr>
            <a:t> </a:t>
          </a:r>
          <a:r>
            <a:rPr lang="nl-NL" sz="1100">
              <a:solidFill>
                <a:schemeClr val="dk1"/>
              </a:solidFill>
              <a:effectLst/>
              <a:latin typeface="+mn-lt"/>
              <a:ea typeface="+mn-ea"/>
              <a:cs typeface="+mn-cs"/>
            </a:rPr>
            <a:t>Het aantal punten dat Inschrijver op ‘Kwaliteit’ in een nadere oproep tot mededinging kan behalen, bestaat uit 2 onderdelen:</a:t>
          </a:r>
          <a:r>
            <a:rPr lang="nl-NL" sz="1100" baseline="0">
              <a:solidFill>
                <a:schemeClr val="dk1"/>
              </a:solidFill>
              <a:effectLst/>
              <a:latin typeface="+mn-lt"/>
              <a:ea typeface="+mn-ea"/>
              <a:cs typeface="+mn-cs"/>
            </a:rPr>
            <a:t> </a:t>
          </a:r>
          <a:r>
            <a:rPr lang="nl-NL" sz="1100">
              <a:solidFill>
                <a:schemeClr val="dk1"/>
              </a:solidFill>
              <a:effectLst/>
              <a:latin typeface="+mn-lt"/>
              <a:ea typeface="+mn-ea"/>
              <a:cs typeface="+mn-cs"/>
            </a:rPr>
            <a:t>Basis, en</a:t>
          </a:r>
          <a:r>
            <a:rPr lang="nl-NL" sz="1100" baseline="0">
              <a:solidFill>
                <a:schemeClr val="dk1"/>
              </a:solidFill>
              <a:effectLst/>
              <a:latin typeface="+mn-lt"/>
              <a:ea typeface="+mn-ea"/>
              <a:cs typeface="+mn-cs"/>
            </a:rPr>
            <a:t> </a:t>
          </a:r>
          <a:r>
            <a:rPr lang="nl-NL" sz="1100">
              <a:solidFill>
                <a:schemeClr val="dk1"/>
              </a:solidFill>
              <a:effectLst/>
              <a:latin typeface="+mn-lt"/>
              <a:ea typeface="+mn-ea"/>
              <a:cs typeface="+mn-cs"/>
            </a:rPr>
            <a:t>Additioneel. In Bijlage</a:t>
          </a:r>
          <a:r>
            <a:rPr lang="nl-NL" sz="1100" baseline="0">
              <a:solidFill>
                <a:schemeClr val="dk1"/>
              </a:solidFill>
              <a:effectLst/>
              <a:latin typeface="+mn-lt"/>
              <a:ea typeface="+mn-ea"/>
              <a:cs typeface="+mn-cs"/>
            </a:rPr>
            <a:t> 11 is de werking van de Conformiteitenlijst uiteengezet. </a:t>
          </a:r>
          <a:endParaRPr lang="nl-NL" sz="1100">
            <a:solidFill>
              <a:schemeClr val="dk1"/>
            </a:solidFill>
            <a:effectLst/>
            <a:latin typeface="+mn-lt"/>
            <a:ea typeface="+mn-ea"/>
            <a:cs typeface="+mn-cs"/>
          </a:endParaRPr>
        </a:p>
        <a:p>
          <a:endParaRPr lang="nl-NL" sz="1100" b="1" i="1">
            <a:solidFill>
              <a:schemeClr val="dk1"/>
            </a:solidFill>
            <a:effectLst/>
            <a:latin typeface="+mn-lt"/>
            <a:ea typeface="+mn-ea"/>
            <a:cs typeface="+mn-cs"/>
          </a:endParaRPr>
        </a:p>
        <a:p>
          <a:r>
            <a:rPr lang="nl-NL" sz="1100" b="1" i="0">
              <a:solidFill>
                <a:schemeClr val="dk1"/>
              </a:solidFill>
              <a:effectLst/>
              <a:latin typeface="+mn-lt"/>
              <a:ea typeface="+mn-ea"/>
              <a:cs typeface="+mn-cs"/>
            </a:rPr>
            <a:t>1.3</a:t>
          </a:r>
          <a:r>
            <a:rPr lang="nl-NL" sz="1100" b="1" i="1" baseline="0">
              <a:solidFill>
                <a:schemeClr val="dk1"/>
              </a:solidFill>
              <a:effectLst/>
              <a:latin typeface="+mn-lt"/>
              <a:ea typeface="+mn-ea"/>
              <a:cs typeface="+mn-cs"/>
            </a:rPr>
            <a:t> </a:t>
          </a:r>
          <a:r>
            <a:rPr lang="nl-NL" sz="1100" b="1" i="0">
              <a:solidFill>
                <a:schemeClr val="dk1"/>
              </a:solidFill>
              <a:effectLst/>
              <a:latin typeface="+mn-lt"/>
              <a:ea typeface="+mn-ea"/>
              <a:cs typeface="+mn-cs"/>
            </a:rPr>
            <a:t>Conformiteitenlijst beoordelen</a:t>
          </a:r>
        </a:p>
        <a:p>
          <a:r>
            <a:rPr lang="nl-NL" sz="1100">
              <a:solidFill>
                <a:schemeClr val="dk1"/>
              </a:solidFill>
              <a:effectLst/>
              <a:latin typeface="+mn-lt"/>
              <a:ea typeface="+mn-ea"/>
              <a:cs typeface="+mn-cs"/>
            </a:rPr>
            <a:t>Het BPKV-criterium kwaliteit bestaat uit wensen die </a:t>
          </a:r>
          <a:r>
            <a:rPr lang="nl-NL" sz="1100">
              <a:solidFill>
                <a:sysClr val="windowText" lastClr="000000"/>
              </a:solidFill>
              <a:effectLst/>
              <a:latin typeface="+mn-lt"/>
              <a:ea typeface="+mn-ea"/>
              <a:cs typeface="+mn-cs"/>
            </a:rPr>
            <a:t>tezamen voor 70% meewegen </a:t>
          </a:r>
          <a:r>
            <a:rPr lang="nl-NL" sz="1100">
              <a:solidFill>
                <a:schemeClr val="dk1"/>
              </a:solidFill>
              <a:effectLst/>
              <a:latin typeface="+mn-lt"/>
              <a:ea typeface="+mn-ea"/>
              <a:cs typeface="+mn-cs"/>
            </a:rPr>
            <a:t>in de totale eindscore op het criterium kwaliteit. Een wens wordt beoordeeld conform methode A of conform methode B -</a:t>
          </a:r>
          <a:r>
            <a:rPr lang="nl-NL" sz="1100" baseline="0">
              <a:solidFill>
                <a:schemeClr val="dk1"/>
              </a:solidFill>
              <a:effectLst/>
              <a:latin typeface="+mn-lt"/>
              <a:ea typeface="+mn-ea"/>
              <a:cs typeface="+mn-cs"/>
            </a:rPr>
            <a:t> zie Beschrijvend Document voor toelichting methode A/B</a:t>
          </a:r>
          <a:r>
            <a:rPr lang="nl-NL" sz="1100">
              <a:solidFill>
                <a:schemeClr val="dk1"/>
              </a:solidFill>
              <a:effectLst/>
              <a:latin typeface="+mn-lt"/>
              <a:ea typeface="+mn-ea"/>
              <a:cs typeface="+mn-cs"/>
            </a:rPr>
            <a:t>. In deze Bijlage is van tevoren vastgelegd of de betreffende wens conform methode A of conform methode B wordt beoordeeld.   </a:t>
          </a:r>
        </a:p>
        <a:p>
          <a:endParaRPr lang="nl-NL" sz="1100">
            <a:solidFill>
              <a:schemeClr val="dk1"/>
            </a:solidFill>
            <a:effectLst/>
            <a:latin typeface="+mn-lt"/>
            <a:ea typeface="+mn-ea"/>
            <a:cs typeface="+mn-cs"/>
          </a:endParaRPr>
        </a:p>
        <a:p>
          <a:r>
            <a:rPr lang="nl-NL" sz="1100" b="1">
              <a:solidFill>
                <a:schemeClr val="dk1"/>
              </a:solidFill>
              <a:effectLst/>
              <a:latin typeface="+mn-lt"/>
              <a:ea typeface="+mn-ea"/>
              <a:cs typeface="+mn-cs"/>
            </a:rPr>
            <a:t>1.4 Vragen</a:t>
          </a:r>
        </a:p>
        <a:p>
          <a:r>
            <a:rPr lang="nl-NL" sz="1100">
              <a:solidFill>
                <a:schemeClr val="dk1"/>
              </a:solidFill>
              <a:effectLst/>
              <a:latin typeface="+mn-lt"/>
              <a:ea typeface="+mn-ea"/>
              <a:cs typeface="+mn-cs"/>
            </a:rPr>
            <a:t>In Bijlage 02  Specificatie van de </a:t>
          </a:r>
          <a:r>
            <a:rPr lang="nl-NL" sz="1100">
              <a:solidFill>
                <a:sysClr val="windowText" lastClr="000000"/>
              </a:solidFill>
              <a:effectLst/>
              <a:latin typeface="+mn-lt"/>
              <a:ea typeface="+mn-ea"/>
              <a:cs typeface="+mn-cs"/>
            </a:rPr>
            <a:t>Prestatie zijn elf (11) “Vragen” o</a:t>
          </a:r>
          <a:r>
            <a:rPr lang="nl-NL" sz="1100">
              <a:solidFill>
                <a:schemeClr val="dk1"/>
              </a:solidFill>
              <a:effectLst/>
              <a:latin typeface="+mn-lt"/>
              <a:ea typeface="+mn-ea"/>
              <a:cs typeface="+mn-cs"/>
            </a:rPr>
            <a:t>pgenomen. De vragen zijn individueel herkenbaar aan een codering met de hoofdletter V in combinatie met een oplopend volgnummer zoals [T-V 1]. </a:t>
          </a:r>
          <a:r>
            <a:rPr lang="nl-NL" sz="1100" u="sng">
              <a:solidFill>
                <a:schemeClr val="dk1"/>
              </a:solidFill>
              <a:effectLst/>
              <a:latin typeface="+mn-lt"/>
              <a:ea typeface="+mn-ea"/>
              <a:cs typeface="+mn-cs"/>
            </a:rPr>
            <a:t>Vragen zijn onderdeel van de Inschrijving, maar worden niet beoordeeld en bevatten geen instructie</a:t>
          </a:r>
          <a:r>
            <a:rPr lang="nl-NL" sz="1100">
              <a:solidFill>
                <a:schemeClr val="dk1"/>
              </a:solidFill>
              <a:effectLst/>
              <a:latin typeface="+mn-lt"/>
              <a:ea typeface="+mn-ea"/>
              <a:cs typeface="+mn-cs"/>
            </a:rPr>
            <a:t>. Inschrijver wordt verzocht om de beantwoording op de vragen in een</a:t>
          </a:r>
          <a:r>
            <a:rPr lang="nl-NL" sz="1100" baseline="0">
              <a:solidFill>
                <a:schemeClr val="dk1"/>
              </a:solidFill>
              <a:effectLst/>
              <a:latin typeface="+mn-lt"/>
              <a:ea typeface="+mn-ea"/>
              <a:cs typeface="+mn-cs"/>
            </a:rPr>
            <a:t> document op te leveren. Het tabblad 'Checklist vragen' omvat de vragen uit Bijlage 02.</a:t>
          </a:r>
          <a:endParaRPr lang="nl-NL" sz="110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6"/>
  <sheetViews>
    <sheetView zoomScaleNormal="100" workbookViewId="0">
      <selection activeCell="M38" sqref="M38"/>
    </sheetView>
  </sheetViews>
  <sheetFormatPr defaultRowHeight="11.5" x14ac:dyDescent="0.25"/>
  <sheetData>
    <row r="1" spans="1:21" ht="11.25" customHeight="1" x14ac:dyDescent="0.25">
      <c r="A1" s="18"/>
      <c r="B1" s="18"/>
      <c r="C1" s="18"/>
      <c r="D1" s="18"/>
      <c r="E1" s="18"/>
      <c r="F1" s="18"/>
      <c r="G1" s="18"/>
      <c r="H1" s="18"/>
      <c r="I1" s="18"/>
      <c r="J1" s="18"/>
      <c r="K1" s="18"/>
      <c r="M1" s="126"/>
      <c r="N1" s="126"/>
      <c r="O1" s="126"/>
      <c r="P1" s="126"/>
      <c r="Q1" s="126"/>
      <c r="R1" s="126"/>
      <c r="S1" s="126"/>
      <c r="T1" s="126"/>
      <c r="U1" s="126"/>
    </row>
    <row r="2" spans="1:21" x14ac:dyDescent="0.25">
      <c r="A2" s="18"/>
      <c r="B2" s="18"/>
      <c r="C2" s="18"/>
      <c r="D2" s="18"/>
      <c r="E2" s="18"/>
      <c r="F2" s="18"/>
      <c r="G2" s="18"/>
      <c r="H2" s="18"/>
      <c r="I2" s="18"/>
      <c r="J2" s="18"/>
      <c r="K2" s="18"/>
      <c r="M2" s="126"/>
      <c r="N2" s="126"/>
      <c r="O2" s="126"/>
      <c r="P2" s="126"/>
      <c r="Q2" s="126"/>
      <c r="R2" s="126"/>
      <c r="S2" s="126"/>
      <c r="T2" s="126"/>
      <c r="U2" s="126"/>
    </row>
    <row r="3" spans="1:21" x14ac:dyDescent="0.25">
      <c r="A3" s="18"/>
      <c r="B3" s="18"/>
      <c r="C3" s="18"/>
      <c r="D3" s="18"/>
      <c r="E3" s="18"/>
      <c r="F3" s="18"/>
      <c r="G3" s="18"/>
      <c r="H3" s="18"/>
      <c r="I3" s="18"/>
      <c r="J3" s="18"/>
      <c r="K3" s="18"/>
      <c r="M3" s="126"/>
      <c r="N3" s="126"/>
      <c r="O3" s="126"/>
      <c r="P3" s="126"/>
      <c r="Q3" s="126"/>
      <c r="R3" s="126"/>
      <c r="S3" s="126"/>
      <c r="T3" s="126"/>
      <c r="U3" s="126"/>
    </row>
    <row r="4" spans="1:21" x14ac:dyDescent="0.25">
      <c r="A4" s="18"/>
      <c r="B4" s="18"/>
      <c r="C4" s="18"/>
      <c r="D4" s="18"/>
      <c r="E4" s="18"/>
      <c r="F4" s="18"/>
      <c r="G4" s="18"/>
      <c r="H4" s="18"/>
      <c r="I4" s="18"/>
      <c r="J4" s="18"/>
      <c r="K4" s="18"/>
      <c r="M4" s="126"/>
      <c r="N4" s="126"/>
      <c r="O4" s="126"/>
      <c r="P4" s="126"/>
      <c r="Q4" s="126"/>
      <c r="R4" s="126"/>
      <c r="S4" s="126"/>
      <c r="T4" s="126"/>
      <c r="U4" s="126"/>
    </row>
    <row r="5" spans="1:21" x14ac:dyDescent="0.25">
      <c r="A5" s="18"/>
      <c r="B5" s="18"/>
      <c r="C5" s="18"/>
      <c r="D5" s="18"/>
      <c r="E5" s="18"/>
      <c r="F5" s="18"/>
      <c r="G5" s="18"/>
      <c r="H5" s="18"/>
      <c r="I5" s="18"/>
      <c r="J5" s="18"/>
      <c r="K5" s="18"/>
      <c r="M5" s="126"/>
      <c r="N5" s="126"/>
      <c r="O5" s="126"/>
      <c r="P5" s="126"/>
      <c r="Q5" s="126"/>
      <c r="R5" s="126"/>
      <c r="S5" s="126"/>
      <c r="T5" s="126"/>
      <c r="U5" s="126"/>
    </row>
    <row r="6" spans="1:21" x14ac:dyDescent="0.25">
      <c r="A6" s="18"/>
      <c r="B6" s="18"/>
      <c r="C6" s="18"/>
      <c r="D6" s="18"/>
      <c r="E6" s="18"/>
      <c r="F6" s="18"/>
      <c r="G6" s="18"/>
      <c r="H6" s="18"/>
      <c r="I6" s="18"/>
      <c r="J6" s="18"/>
      <c r="K6" s="18"/>
      <c r="M6" s="126"/>
      <c r="N6" s="126"/>
      <c r="O6" s="126"/>
      <c r="P6" s="126"/>
      <c r="Q6" s="126"/>
      <c r="R6" s="126"/>
      <c r="S6" s="126"/>
      <c r="T6" s="126"/>
      <c r="U6" s="126"/>
    </row>
    <row r="7" spans="1:21" x14ac:dyDescent="0.25">
      <c r="A7" s="18"/>
      <c r="B7" s="18"/>
      <c r="C7" s="18"/>
      <c r="D7" s="18"/>
      <c r="E7" s="18"/>
      <c r="F7" s="18"/>
      <c r="G7" s="18"/>
      <c r="H7" s="18"/>
      <c r="I7" s="18"/>
      <c r="J7" s="18"/>
      <c r="K7" s="18"/>
      <c r="M7" s="126"/>
      <c r="N7" s="126"/>
      <c r="O7" s="126"/>
      <c r="P7" s="126"/>
      <c r="Q7" s="126"/>
      <c r="R7" s="126"/>
      <c r="S7" s="126"/>
      <c r="T7" s="126"/>
      <c r="U7" s="126"/>
    </row>
    <row r="8" spans="1:21" x14ac:dyDescent="0.25">
      <c r="A8" s="18"/>
      <c r="B8" s="18"/>
      <c r="C8" s="18"/>
      <c r="D8" s="18"/>
      <c r="E8" s="18"/>
      <c r="F8" s="18"/>
      <c r="G8" s="18"/>
      <c r="H8" s="18"/>
      <c r="I8" s="18"/>
      <c r="J8" s="18"/>
      <c r="K8" s="18"/>
      <c r="M8" s="126"/>
      <c r="N8" s="126"/>
      <c r="O8" s="126"/>
      <c r="P8" s="126"/>
      <c r="Q8" s="126"/>
      <c r="R8" s="126"/>
      <c r="S8" s="126"/>
      <c r="T8" s="126"/>
      <c r="U8" s="126"/>
    </row>
    <row r="9" spans="1:21" x14ac:dyDescent="0.25">
      <c r="A9" s="18"/>
      <c r="B9" s="18"/>
      <c r="C9" s="18"/>
      <c r="D9" s="18"/>
      <c r="E9" s="18"/>
      <c r="F9" s="18"/>
      <c r="G9" s="18"/>
      <c r="H9" s="18"/>
      <c r="I9" s="18"/>
      <c r="J9" s="18"/>
      <c r="K9" s="18"/>
      <c r="M9" s="126"/>
      <c r="N9" s="126"/>
      <c r="O9" s="126"/>
      <c r="P9" s="126"/>
      <c r="Q9" s="126"/>
      <c r="R9" s="126"/>
      <c r="S9" s="126"/>
      <c r="T9" s="126"/>
      <c r="U9" s="126"/>
    </row>
    <row r="10" spans="1:21" x14ac:dyDescent="0.25">
      <c r="A10" s="18"/>
      <c r="B10" s="18"/>
      <c r="C10" s="18"/>
      <c r="D10" s="18"/>
      <c r="E10" s="18"/>
      <c r="F10" s="18"/>
      <c r="G10" s="18"/>
      <c r="H10" s="18"/>
      <c r="I10" s="18"/>
      <c r="J10" s="18"/>
      <c r="K10" s="18"/>
      <c r="M10" s="126"/>
      <c r="N10" s="126"/>
      <c r="O10" s="126"/>
      <c r="P10" s="126"/>
      <c r="Q10" s="126"/>
      <c r="R10" s="126"/>
      <c r="S10" s="126"/>
      <c r="T10" s="126"/>
      <c r="U10" s="126"/>
    </row>
    <row r="11" spans="1:21" x14ac:dyDescent="0.25">
      <c r="A11" s="18"/>
      <c r="B11" s="18"/>
      <c r="C11" s="18"/>
      <c r="D11" s="18"/>
      <c r="E11" s="18"/>
      <c r="F11" s="18"/>
      <c r="G11" s="18"/>
      <c r="H11" s="18"/>
      <c r="I11" s="18"/>
      <c r="J11" s="18"/>
      <c r="K11" s="18"/>
      <c r="M11" s="126"/>
      <c r="N11" s="126"/>
      <c r="O11" s="126"/>
      <c r="P11" s="126"/>
      <c r="Q11" s="126"/>
      <c r="R11" s="126"/>
      <c r="S11" s="126"/>
      <c r="T11" s="126"/>
      <c r="U11" s="126"/>
    </row>
    <row r="12" spans="1:21" x14ac:dyDescent="0.25">
      <c r="A12" s="18"/>
      <c r="B12" s="18"/>
      <c r="C12" s="18"/>
      <c r="D12" s="18"/>
      <c r="E12" s="18"/>
      <c r="F12" s="18"/>
      <c r="G12" s="18"/>
      <c r="H12" s="18"/>
      <c r="I12" s="18"/>
      <c r="J12" s="18"/>
      <c r="K12" s="18"/>
      <c r="M12" s="126"/>
      <c r="N12" s="126"/>
      <c r="O12" s="126"/>
      <c r="P12" s="126"/>
      <c r="Q12" s="126"/>
      <c r="R12" s="126"/>
      <c r="S12" s="126"/>
      <c r="T12" s="126"/>
      <c r="U12" s="126"/>
    </row>
    <row r="13" spans="1:21" x14ac:dyDescent="0.25">
      <c r="A13" s="18"/>
      <c r="B13" s="18"/>
      <c r="C13" s="18"/>
      <c r="D13" s="18"/>
      <c r="E13" s="18"/>
      <c r="F13" s="18"/>
      <c r="G13" s="18"/>
      <c r="H13" s="18"/>
      <c r="I13" s="18"/>
      <c r="J13" s="18"/>
      <c r="K13" s="18"/>
      <c r="M13" s="126"/>
      <c r="N13" s="126"/>
      <c r="O13" s="126"/>
      <c r="P13" s="126"/>
      <c r="Q13" s="126"/>
      <c r="R13" s="126"/>
      <c r="S13" s="126"/>
      <c r="T13" s="126"/>
      <c r="U13" s="126"/>
    </row>
    <row r="14" spans="1:21" x14ac:dyDescent="0.25">
      <c r="A14" s="18"/>
      <c r="B14" s="18"/>
      <c r="C14" s="18"/>
      <c r="D14" s="18"/>
      <c r="E14" s="18"/>
      <c r="F14" s="18"/>
      <c r="G14" s="18"/>
      <c r="H14" s="18"/>
      <c r="I14" s="18"/>
      <c r="J14" s="18"/>
      <c r="K14" s="18"/>
      <c r="M14" s="126"/>
      <c r="N14" s="126"/>
      <c r="O14" s="126"/>
      <c r="P14" s="126"/>
      <c r="Q14" s="126"/>
      <c r="R14" s="126"/>
      <c r="S14" s="126"/>
      <c r="T14" s="126"/>
      <c r="U14" s="126"/>
    </row>
    <row r="15" spans="1:21" x14ac:dyDescent="0.25">
      <c r="A15" s="18"/>
      <c r="B15" s="18"/>
      <c r="C15" s="18"/>
      <c r="D15" s="18"/>
      <c r="E15" s="18"/>
      <c r="F15" s="18"/>
      <c r="G15" s="18"/>
      <c r="H15" s="18"/>
      <c r="I15" s="18"/>
      <c r="J15" s="18"/>
      <c r="K15" s="18"/>
      <c r="M15" s="126"/>
      <c r="N15" s="126"/>
      <c r="O15" s="126"/>
      <c r="P15" s="126"/>
      <c r="Q15" s="126"/>
      <c r="R15" s="126"/>
      <c r="S15" s="126"/>
      <c r="T15" s="126"/>
      <c r="U15" s="126"/>
    </row>
    <row r="16" spans="1:21" x14ac:dyDescent="0.25">
      <c r="A16" s="18"/>
      <c r="B16" s="18"/>
      <c r="C16" s="18"/>
      <c r="D16" s="18"/>
      <c r="E16" s="18"/>
      <c r="F16" s="18"/>
      <c r="G16" s="18"/>
      <c r="H16" s="18"/>
      <c r="I16" s="18"/>
      <c r="J16" s="18"/>
      <c r="K16" s="18"/>
      <c r="M16" s="126"/>
      <c r="N16" s="126"/>
      <c r="O16" s="126"/>
      <c r="P16" s="126"/>
      <c r="Q16" s="126"/>
      <c r="R16" s="126"/>
      <c r="S16" s="126"/>
      <c r="T16" s="126"/>
      <c r="U16" s="126"/>
    </row>
    <row r="17" spans="1:21" x14ac:dyDescent="0.25">
      <c r="A17" s="18"/>
      <c r="B17" s="18"/>
      <c r="C17" s="18"/>
      <c r="D17" s="18"/>
      <c r="E17" s="18"/>
      <c r="F17" s="18"/>
      <c r="G17" s="18"/>
      <c r="H17" s="18"/>
      <c r="I17" s="18"/>
      <c r="J17" s="18"/>
      <c r="K17" s="18"/>
      <c r="M17" s="126"/>
      <c r="N17" s="126"/>
      <c r="O17" s="126"/>
      <c r="P17" s="126"/>
      <c r="Q17" s="126"/>
      <c r="R17" s="126"/>
      <c r="S17" s="126"/>
      <c r="T17" s="126"/>
      <c r="U17" s="126"/>
    </row>
    <row r="18" spans="1:21" x14ac:dyDescent="0.25">
      <c r="A18" s="18"/>
      <c r="B18" s="18"/>
      <c r="C18" s="18"/>
      <c r="D18" s="18"/>
      <c r="E18" s="18"/>
      <c r="F18" s="18"/>
      <c r="G18" s="18"/>
      <c r="H18" s="18"/>
      <c r="I18" s="18"/>
      <c r="J18" s="18"/>
      <c r="K18" s="18"/>
      <c r="M18" s="126"/>
      <c r="N18" s="126"/>
      <c r="O18" s="126"/>
      <c r="P18" s="126"/>
      <c r="Q18" s="126"/>
      <c r="R18" s="126"/>
      <c r="S18" s="126"/>
      <c r="T18" s="126"/>
      <c r="U18" s="126"/>
    </row>
    <row r="19" spans="1:21" x14ac:dyDescent="0.25">
      <c r="A19" s="18"/>
      <c r="B19" s="18"/>
      <c r="C19" s="18"/>
      <c r="D19" s="18"/>
      <c r="E19" s="18"/>
      <c r="F19" s="18"/>
      <c r="G19" s="18"/>
      <c r="H19" s="18"/>
      <c r="I19" s="18"/>
      <c r="J19" s="18"/>
      <c r="K19" s="18"/>
      <c r="M19" s="126"/>
      <c r="N19" s="126"/>
      <c r="O19" s="126"/>
      <c r="P19" s="126"/>
      <c r="Q19" s="126"/>
      <c r="R19" s="126"/>
      <c r="S19" s="126"/>
      <c r="T19" s="126"/>
      <c r="U19" s="126"/>
    </row>
    <row r="20" spans="1:21" x14ac:dyDescent="0.25">
      <c r="A20" s="18"/>
      <c r="B20" s="18"/>
      <c r="C20" s="18"/>
      <c r="D20" s="18"/>
      <c r="E20" s="18"/>
      <c r="F20" s="18"/>
      <c r="G20" s="18"/>
      <c r="H20" s="18"/>
      <c r="I20" s="18"/>
      <c r="J20" s="18"/>
      <c r="K20" s="18"/>
      <c r="M20" s="126"/>
      <c r="N20" s="126"/>
      <c r="O20" s="126"/>
      <c r="P20" s="126"/>
      <c r="Q20" s="126"/>
      <c r="R20" s="126"/>
      <c r="S20" s="126"/>
      <c r="T20" s="126"/>
      <c r="U20" s="126"/>
    </row>
    <row r="21" spans="1:21" x14ac:dyDescent="0.25">
      <c r="A21" s="18"/>
      <c r="B21" s="18"/>
      <c r="C21" s="18"/>
      <c r="D21" s="18"/>
      <c r="E21" s="18"/>
      <c r="F21" s="18"/>
      <c r="G21" s="18"/>
      <c r="H21" s="18"/>
      <c r="I21" s="18"/>
      <c r="J21" s="18"/>
      <c r="K21" s="18"/>
      <c r="M21" s="126"/>
      <c r="N21" s="126"/>
      <c r="O21" s="126"/>
      <c r="P21" s="126"/>
      <c r="Q21" s="126"/>
      <c r="R21" s="126"/>
      <c r="S21" s="126"/>
      <c r="T21" s="126"/>
      <c r="U21" s="126"/>
    </row>
    <row r="22" spans="1:21" x14ac:dyDescent="0.25">
      <c r="A22" s="18"/>
      <c r="B22" s="18"/>
      <c r="C22" s="18"/>
      <c r="D22" s="18"/>
      <c r="E22" s="18"/>
      <c r="F22" s="18"/>
      <c r="G22" s="18"/>
      <c r="H22" s="18"/>
      <c r="I22" s="18"/>
      <c r="J22" s="18"/>
      <c r="K22" s="18"/>
      <c r="M22" s="126"/>
      <c r="N22" s="126"/>
      <c r="O22" s="126"/>
      <c r="P22" s="126"/>
      <c r="Q22" s="126"/>
      <c r="R22" s="126"/>
      <c r="S22" s="126"/>
      <c r="T22" s="126"/>
      <c r="U22" s="126"/>
    </row>
    <row r="23" spans="1:21" x14ac:dyDescent="0.25">
      <c r="A23" s="18"/>
      <c r="B23" s="18"/>
      <c r="C23" s="18"/>
      <c r="D23" s="18"/>
      <c r="E23" s="18"/>
      <c r="F23" s="18"/>
      <c r="G23" s="18"/>
      <c r="H23" s="18"/>
      <c r="I23" s="18"/>
      <c r="J23" s="18"/>
      <c r="K23" s="18"/>
      <c r="M23" s="126"/>
      <c r="N23" s="126"/>
      <c r="O23" s="126"/>
      <c r="P23" s="126"/>
      <c r="Q23" s="126"/>
      <c r="R23" s="126"/>
      <c r="S23" s="126"/>
      <c r="T23" s="126"/>
      <c r="U23" s="126"/>
    </row>
    <row r="24" spans="1:21" x14ac:dyDescent="0.25">
      <c r="A24" s="18"/>
      <c r="B24" s="18"/>
      <c r="C24" s="18"/>
      <c r="D24" s="18"/>
      <c r="E24" s="18"/>
      <c r="F24" s="18"/>
      <c r="G24" s="18"/>
      <c r="H24" s="18"/>
      <c r="I24" s="18"/>
      <c r="J24" s="18"/>
      <c r="K24" s="18"/>
      <c r="M24" s="126"/>
      <c r="N24" s="126"/>
      <c r="O24" s="126"/>
      <c r="P24" s="126"/>
      <c r="Q24" s="126"/>
      <c r="R24" s="126"/>
      <c r="S24" s="126"/>
      <c r="T24" s="126"/>
      <c r="U24" s="126"/>
    </row>
    <row r="25" spans="1:21" x14ac:dyDescent="0.25">
      <c r="A25" s="18"/>
      <c r="B25" s="18"/>
      <c r="C25" s="18"/>
      <c r="D25" s="18"/>
      <c r="E25" s="18"/>
      <c r="F25" s="18"/>
      <c r="G25" s="18"/>
      <c r="H25" s="18"/>
      <c r="I25" s="18"/>
      <c r="J25" s="18"/>
      <c r="K25" s="18"/>
      <c r="M25" s="126"/>
      <c r="N25" s="126"/>
      <c r="O25" s="126"/>
      <c r="P25" s="126"/>
      <c r="Q25" s="126"/>
      <c r="R25" s="126"/>
      <c r="S25" s="126"/>
      <c r="T25" s="126"/>
      <c r="U25" s="126"/>
    </row>
    <row r="26" spans="1:21" x14ac:dyDescent="0.25">
      <c r="A26" s="18"/>
      <c r="B26" s="18"/>
      <c r="C26" s="18"/>
      <c r="D26" s="18"/>
      <c r="E26" s="18"/>
      <c r="F26" s="18"/>
      <c r="G26" s="18"/>
      <c r="H26" s="18"/>
      <c r="I26" s="18"/>
      <c r="J26" s="18"/>
      <c r="K26" s="18"/>
      <c r="M26" s="126"/>
      <c r="N26" s="126"/>
      <c r="O26" s="126"/>
      <c r="P26" s="126"/>
      <c r="Q26" s="126"/>
      <c r="R26" s="126"/>
      <c r="S26" s="126"/>
      <c r="T26" s="126"/>
      <c r="U26" s="126"/>
    </row>
    <row r="27" spans="1:21" x14ac:dyDescent="0.25">
      <c r="A27" s="18"/>
      <c r="B27" s="18"/>
      <c r="C27" s="18"/>
      <c r="D27" s="18"/>
      <c r="E27" s="18"/>
      <c r="F27" s="18"/>
      <c r="G27" s="18"/>
      <c r="H27" s="18"/>
      <c r="I27" s="18"/>
      <c r="J27" s="18"/>
      <c r="K27" s="18"/>
      <c r="M27" s="126"/>
      <c r="N27" s="126"/>
      <c r="O27" s="126"/>
      <c r="P27" s="126"/>
      <c r="Q27" s="126"/>
      <c r="R27" s="126"/>
      <c r="S27" s="126"/>
      <c r="T27" s="126"/>
      <c r="U27" s="126"/>
    </row>
    <row r="28" spans="1:21" x14ac:dyDescent="0.25">
      <c r="A28" s="18"/>
      <c r="B28" s="18"/>
      <c r="C28" s="18"/>
      <c r="D28" s="18"/>
      <c r="E28" s="18"/>
      <c r="F28" s="18"/>
      <c r="G28" s="18"/>
      <c r="H28" s="18"/>
      <c r="I28" s="18"/>
      <c r="J28" s="18"/>
      <c r="K28" s="18"/>
      <c r="M28" s="126"/>
      <c r="N28" s="126"/>
      <c r="O28" s="126"/>
      <c r="P28" s="126"/>
      <c r="Q28" s="126"/>
      <c r="R28" s="126"/>
      <c r="S28" s="126"/>
      <c r="T28" s="126"/>
      <c r="U28" s="126"/>
    </row>
    <row r="29" spans="1:21" x14ac:dyDescent="0.25">
      <c r="A29" s="18"/>
      <c r="B29" s="18"/>
      <c r="C29" s="18"/>
      <c r="D29" s="18"/>
      <c r="E29" s="18"/>
      <c r="F29" s="18"/>
      <c r="G29" s="18"/>
      <c r="H29" s="18"/>
      <c r="I29" s="18"/>
      <c r="J29" s="18"/>
      <c r="K29" s="18"/>
      <c r="M29" s="126"/>
      <c r="N29" s="126"/>
      <c r="O29" s="126"/>
      <c r="P29" s="126"/>
      <c r="Q29" s="126"/>
      <c r="R29" s="126"/>
      <c r="S29" s="126"/>
      <c r="T29" s="126"/>
      <c r="U29" s="126"/>
    </row>
    <row r="30" spans="1:21" x14ac:dyDescent="0.25">
      <c r="A30" s="18"/>
      <c r="B30" s="18"/>
      <c r="C30" s="18"/>
      <c r="D30" s="18"/>
      <c r="E30" s="18"/>
      <c r="F30" s="18"/>
      <c r="G30" s="18"/>
      <c r="H30" s="18"/>
      <c r="I30" s="18"/>
      <c r="J30" s="18"/>
      <c r="K30" s="18"/>
      <c r="M30" s="126"/>
      <c r="N30" s="126"/>
      <c r="O30" s="126"/>
      <c r="P30" s="126"/>
      <c r="Q30" s="126"/>
      <c r="R30" s="126"/>
      <c r="S30" s="126"/>
      <c r="T30" s="126"/>
      <c r="U30" s="126"/>
    </row>
    <row r="31" spans="1:21" x14ac:dyDescent="0.25">
      <c r="A31" s="18"/>
      <c r="B31" s="18"/>
      <c r="C31" s="18"/>
      <c r="D31" s="18"/>
      <c r="E31" s="18"/>
      <c r="F31" s="18"/>
      <c r="G31" s="18"/>
      <c r="H31" s="18"/>
      <c r="I31" s="18"/>
      <c r="J31" s="18"/>
      <c r="K31" s="18"/>
      <c r="M31" s="126"/>
      <c r="N31" s="126"/>
      <c r="O31" s="126"/>
      <c r="P31" s="126"/>
      <c r="Q31" s="126"/>
      <c r="R31" s="126"/>
      <c r="S31" s="126"/>
      <c r="T31" s="126"/>
      <c r="U31" s="126"/>
    </row>
    <row r="32" spans="1:21" x14ac:dyDescent="0.25">
      <c r="A32" s="18"/>
      <c r="B32" s="18"/>
      <c r="C32" s="18"/>
      <c r="D32" s="18"/>
      <c r="E32" s="18"/>
      <c r="F32" s="18"/>
      <c r="G32" s="18"/>
      <c r="H32" s="18"/>
      <c r="I32" s="18"/>
      <c r="J32" s="18"/>
      <c r="K32" s="18"/>
      <c r="M32" s="126"/>
      <c r="N32" s="126"/>
      <c r="O32" s="126"/>
      <c r="P32" s="126"/>
      <c r="Q32" s="126"/>
      <c r="R32" s="126"/>
      <c r="S32" s="126"/>
      <c r="T32" s="126"/>
      <c r="U32" s="126"/>
    </row>
    <row r="33" spans="1:21" x14ac:dyDescent="0.25">
      <c r="A33" s="18"/>
      <c r="B33" s="18"/>
      <c r="C33" s="18"/>
      <c r="D33" s="18"/>
      <c r="E33" s="18"/>
      <c r="F33" s="18"/>
      <c r="G33" s="18"/>
      <c r="H33" s="18"/>
      <c r="I33" s="18"/>
      <c r="J33" s="18"/>
      <c r="K33" s="18"/>
      <c r="M33" s="126"/>
      <c r="N33" s="126"/>
      <c r="O33" s="126"/>
      <c r="P33" s="126"/>
      <c r="Q33" s="126"/>
      <c r="R33" s="126"/>
      <c r="S33" s="126"/>
      <c r="T33" s="126"/>
      <c r="U33" s="126"/>
    </row>
    <row r="34" spans="1:21" x14ac:dyDescent="0.25">
      <c r="A34" s="18"/>
      <c r="B34" s="18"/>
      <c r="C34" s="18"/>
      <c r="D34" s="18"/>
      <c r="E34" s="18"/>
      <c r="F34" s="18"/>
      <c r="G34" s="18"/>
      <c r="H34" s="18"/>
      <c r="I34" s="18"/>
      <c r="J34" s="18"/>
      <c r="K34" s="18"/>
      <c r="M34" s="126"/>
      <c r="N34" s="126"/>
      <c r="O34" s="126"/>
      <c r="P34" s="126"/>
      <c r="Q34" s="126"/>
      <c r="R34" s="126"/>
      <c r="S34" s="126"/>
      <c r="T34" s="126"/>
      <c r="U34" s="126"/>
    </row>
    <row r="35" spans="1:21" x14ac:dyDescent="0.25">
      <c r="A35" s="18"/>
      <c r="B35" s="18"/>
      <c r="C35" s="18"/>
      <c r="D35" s="18"/>
      <c r="E35" s="18"/>
      <c r="F35" s="18"/>
      <c r="G35" s="18"/>
      <c r="H35" s="18"/>
      <c r="I35" s="18"/>
      <c r="J35" s="18"/>
      <c r="K35" s="18"/>
      <c r="M35" s="126"/>
      <c r="N35" s="126"/>
      <c r="O35" s="126"/>
      <c r="P35" s="126"/>
      <c r="Q35" s="126"/>
      <c r="R35" s="126"/>
      <c r="S35" s="126"/>
      <c r="T35" s="126"/>
      <c r="U35" s="126"/>
    </row>
    <row r="36" spans="1:21" x14ac:dyDescent="0.25">
      <c r="A36" s="18"/>
      <c r="B36" s="18"/>
      <c r="C36" s="18"/>
      <c r="D36" s="18"/>
      <c r="E36" s="18"/>
      <c r="F36" s="18"/>
      <c r="G36" s="18"/>
      <c r="H36" s="18"/>
      <c r="I36" s="18"/>
      <c r="J36" s="18"/>
      <c r="K36" s="18"/>
    </row>
    <row r="37" spans="1:21" x14ac:dyDescent="0.25">
      <c r="A37" s="18"/>
      <c r="B37" s="18"/>
      <c r="C37" s="18"/>
      <c r="D37" s="18"/>
      <c r="E37" s="18"/>
      <c r="F37" s="18"/>
      <c r="G37" s="18"/>
      <c r="H37" s="18"/>
      <c r="I37" s="18"/>
      <c r="J37" s="18"/>
      <c r="K37" s="18"/>
    </row>
    <row r="38" spans="1:21" x14ac:dyDescent="0.25">
      <c r="A38" s="18"/>
      <c r="B38" s="18"/>
      <c r="C38" s="18"/>
      <c r="D38" s="18"/>
      <c r="E38" s="18"/>
      <c r="F38" s="18"/>
      <c r="G38" s="18"/>
      <c r="H38" s="18"/>
      <c r="I38" s="18"/>
      <c r="J38" s="18"/>
      <c r="K38" s="18"/>
    </row>
    <row r="39" spans="1:21" x14ac:dyDescent="0.25">
      <c r="A39" s="18"/>
      <c r="B39" s="18"/>
      <c r="C39" s="18"/>
      <c r="D39" s="18"/>
      <c r="E39" s="18"/>
      <c r="F39" s="18"/>
      <c r="G39" s="18"/>
      <c r="H39" s="18"/>
      <c r="I39" s="18"/>
      <c r="J39" s="18"/>
      <c r="K39" s="18"/>
    </row>
    <row r="40" spans="1:21" x14ac:dyDescent="0.25">
      <c r="A40" s="18"/>
      <c r="B40" s="18"/>
      <c r="C40" s="18"/>
      <c r="D40" s="18"/>
      <c r="E40" s="18"/>
      <c r="F40" s="18"/>
      <c r="G40" s="18"/>
      <c r="H40" s="18"/>
      <c r="I40" s="18"/>
      <c r="J40" s="18"/>
      <c r="K40" s="18"/>
    </row>
    <row r="41" spans="1:21" x14ac:dyDescent="0.25">
      <c r="A41" s="18"/>
      <c r="B41" s="18"/>
      <c r="C41" s="18"/>
      <c r="D41" s="18"/>
      <c r="E41" s="18"/>
      <c r="F41" s="18"/>
      <c r="G41" s="18"/>
      <c r="H41" s="18"/>
      <c r="I41" s="18"/>
      <c r="J41" s="18"/>
      <c r="K41" s="18"/>
    </row>
    <row r="42" spans="1:21" x14ac:dyDescent="0.25">
      <c r="A42" s="18"/>
      <c r="B42" s="18"/>
      <c r="C42" s="18"/>
      <c r="D42" s="18"/>
      <c r="E42" s="18"/>
      <c r="F42" s="18"/>
      <c r="G42" s="18"/>
      <c r="H42" s="18"/>
      <c r="I42" s="18"/>
      <c r="J42" s="18"/>
      <c r="K42" s="18"/>
    </row>
    <row r="43" spans="1:21" x14ac:dyDescent="0.25">
      <c r="A43" s="18"/>
      <c r="B43" s="18"/>
      <c r="C43" s="18"/>
      <c r="D43" s="18"/>
      <c r="E43" s="18"/>
      <c r="F43" s="18"/>
      <c r="G43" s="18"/>
      <c r="H43" s="18"/>
      <c r="I43" s="18"/>
      <c r="J43" s="18"/>
      <c r="K43" s="18"/>
    </row>
    <row r="44" spans="1:21" x14ac:dyDescent="0.25">
      <c r="A44" s="18"/>
      <c r="B44" s="18"/>
      <c r="C44" s="18"/>
      <c r="D44" s="18"/>
      <c r="E44" s="18"/>
      <c r="F44" s="18"/>
      <c r="G44" s="18"/>
      <c r="H44" s="18"/>
      <c r="I44" s="18"/>
      <c r="J44" s="18"/>
      <c r="K44" s="18"/>
    </row>
    <row r="45" spans="1:21" x14ac:dyDescent="0.25">
      <c r="A45" s="18"/>
      <c r="B45" s="18"/>
      <c r="C45" s="18"/>
      <c r="D45" s="18"/>
      <c r="E45" s="18"/>
      <c r="F45" s="18"/>
      <c r="G45" s="18"/>
      <c r="H45" s="18"/>
      <c r="I45" s="18"/>
      <c r="J45" s="18"/>
      <c r="K45" s="18"/>
    </row>
    <row r="46" spans="1:21" x14ac:dyDescent="0.25">
      <c r="A46" s="18"/>
      <c r="B46" s="18"/>
      <c r="C46" s="18"/>
      <c r="D46" s="18"/>
      <c r="E46" s="18"/>
      <c r="F46" s="18"/>
      <c r="G46" s="18"/>
      <c r="H46" s="18"/>
      <c r="I46" s="18"/>
      <c r="J46" s="18"/>
      <c r="K46" s="18"/>
    </row>
    <row r="47" spans="1:21" x14ac:dyDescent="0.25">
      <c r="A47" s="18"/>
      <c r="B47" s="18"/>
      <c r="C47" s="18"/>
      <c r="D47" s="18"/>
      <c r="E47" s="18"/>
      <c r="F47" s="18"/>
      <c r="G47" s="18"/>
      <c r="H47" s="18"/>
      <c r="I47" s="18"/>
      <c r="J47" s="18"/>
      <c r="K47" s="18"/>
    </row>
    <row r="48" spans="1:21" x14ac:dyDescent="0.25">
      <c r="A48" s="18"/>
      <c r="B48" s="18"/>
      <c r="C48" s="18"/>
      <c r="D48" s="18"/>
      <c r="E48" s="18"/>
      <c r="F48" s="18"/>
      <c r="G48" s="18"/>
      <c r="H48" s="18"/>
      <c r="I48" s="18"/>
      <c r="J48" s="18"/>
      <c r="K48" s="18"/>
    </row>
    <row r="49" spans="1:11" x14ac:dyDescent="0.25">
      <c r="A49" s="18"/>
      <c r="B49" s="18"/>
      <c r="C49" s="18"/>
      <c r="D49" s="18"/>
      <c r="E49" s="18"/>
      <c r="F49" s="18"/>
      <c r="G49" s="18"/>
      <c r="H49" s="18"/>
      <c r="I49" s="18"/>
      <c r="J49" s="18"/>
      <c r="K49" s="18"/>
    </row>
    <row r="50" spans="1:11" x14ac:dyDescent="0.25">
      <c r="A50" s="18"/>
      <c r="B50" s="18"/>
      <c r="C50" s="18"/>
      <c r="D50" s="18"/>
      <c r="E50" s="18"/>
      <c r="F50" s="18"/>
      <c r="G50" s="18"/>
      <c r="H50" s="18"/>
      <c r="I50" s="18"/>
      <c r="J50" s="18"/>
      <c r="K50" s="18"/>
    </row>
    <row r="51" spans="1:11" x14ac:dyDescent="0.25">
      <c r="A51" s="18"/>
      <c r="B51" s="18"/>
      <c r="C51" s="18"/>
      <c r="D51" s="18"/>
      <c r="E51" s="18"/>
      <c r="F51" s="18"/>
      <c r="G51" s="18"/>
      <c r="H51" s="18"/>
      <c r="I51" s="18"/>
      <c r="J51" s="18"/>
      <c r="K51" s="18"/>
    </row>
    <row r="52" spans="1:11" x14ac:dyDescent="0.25">
      <c r="A52" s="18"/>
      <c r="B52" s="18"/>
      <c r="C52" s="18"/>
      <c r="D52" s="18"/>
      <c r="E52" s="18"/>
      <c r="F52" s="18"/>
      <c r="G52" s="18"/>
      <c r="H52" s="18"/>
      <c r="I52" s="18"/>
      <c r="J52" s="18"/>
      <c r="K52" s="18"/>
    </row>
    <row r="53" spans="1:11" x14ac:dyDescent="0.25">
      <c r="A53" s="18"/>
      <c r="B53" s="18"/>
      <c r="C53" s="18"/>
      <c r="D53" s="18"/>
      <c r="E53" s="18"/>
      <c r="F53" s="18"/>
      <c r="G53" s="18"/>
      <c r="H53" s="18"/>
      <c r="I53" s="18"/>
      <c r="J53" s="18"/>
      <c r="K53" s="18"/>
    </row>
    <row r="54" spans="1:11" x14ac:dyDescent="0.25">
      <c r="A54" s="18"/>
      <c r="B54" s="18"/>
      <c r="C54" s="18"/>
      <c r="D54" s="18"/>
      <c r="E54" s="18"/>
      <c r="F54" s="18"/>
      <c r="G54" s="18"/>
      <c r="H54" s="18"/>
      <c r="I54" s="18"/>
      <c r="J54" s="18"/>
      <c r="K54" s="18"/>
    </row>
    <row r="55" spans="1:11" x14ac:dyDescent="0.25">
      <c r="A55" s="18"/>
      <c r="B55" s="18"/>
      <c r="C55" s="18"/>
      <c r="D55" s="18"/>
      <c r="E55" s="18"/>
      <c r="F55" s="18"/>
      <c r="G55" s="18"/>
      <c r="H55" s="18"/>
      <c r="I55" s="18"/>
      <c r="J55" s="18"/>
      <c r="K55" s="18"/>
    </row>
    <row r="56" spans="1:11" x14ac:dyDescent="0.25">
      <c r="A56" s="18"/>
      <c r="B56" s="18"/>
      <c r="C56" s="18"/>
      <c r="D56" s="18"/>
      <c r="E56" s="18"/>
      <c r="F56" s="18"/>
      <c r="G56" s="18"/>
      <c r="H56" s="18"/>
      <c r="I56" s="18"/>
      <c r="J56" s="18"/>
      <c r="K56" s="18"/>
    </row>
  </sheetData>
  <sheetProtection algorithmName="SHA-512" hashValue="8SGp9+QoetCzH2MRsZ14EUfZtXzjzxI570DQQAAREg63PCnWbGFO45C2rcLgBrq5hd7GCy+ELqJp6ju7P7Sd8A==" saltValue="ZZ/0I7aCIRdhrG05Tp2+vw==" spinCount="100000" sheet="1" objects="1" scenarios="1"/>
  <mergeCells count="1">
    <mergeCell ref="M1:U3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zoomScaleNormal="100" workbookViewId="0">
      <selection activeCell="G3" sqref="G3:G4"/>
    </sheetView>
  </sheetViews>
  <sheetFormatPr defaultRowHeight="11.5" x14ac:dyDescent="0.25"/>
  <cols>
    <col min="1" max="1" width="11.08984375" customWidth="1"/>
    <col min="2" max="2" width="16" customWidth="1"/>
    <col min="3" max="3" width="15.08984375" customWidth="1"/>
    <col min="4" max="4" width="20" customWidth="1"/>
    <col min="5" max="5" width="13.6328125" bestFit="1" customWidth="1"/>
    <col min="6" max="6" width="27.08984375" customWidth="1"/>
    <col min="7" max="7" width="31.7265625" customWidth="1"/>
  </cols>
  <sheetData>
    <row r="1" spans="1:7" ht="30.75" customHeight="1" thickBot="1" x14ac:dyDescent="0.3">
      <c r="A1" s="127" t="s">
        <v>0</v>
      </c>
      <c r="B1" s="128"/>
      <c r="C1" s="128"/>
      <c r="D1" s="128"/>
      <c r="E1" s="128"/>
      <c r="F1" s="129"/>
    </row>
    <row r="2" spans="1:7" ht="36" customHeight="1" thickBot="1" x14ac:dyDescent="0.3">
      <c r="A2" s="14" t="s">
        <v>1</v>
      </c>
      <c r="B2" s="14" t="s">
        <v>2</v>
      </c>
      <c r="C2" s="14" t="s">
        <v>146</v>
      </c>
      <c r="D2" s="15" t="s">
        <v>3</v>
      </c>
      <c r="E2" s="15" t="s">
        <v>4</v>
      </c>
      <c r="F2" s="16" t="s">
        <v>145</v>
      </c>
      <c r="G2" s="117" t="s">
        <v>5</v>
      </c>
    </row>
    <row r="3" spans="1:7" ht="41.25" customHeight="1" x14ac:dyDescent="0.25">
      <c r="A3" s="136" t="s">
        <v>6</v>
      </c>
      <c r="B3" s="138">
        <v>0.3</v>
      </c>
      <c r="C3" s="141">
        <v>300</v>
      </c>
      <c r="D3" s="136" t="s">
        <v>6</v>
      </c>
      <c r="E3" s="134">
        <v>1</v>
      </c>
      <c r="F3" s="130">
        <v>300</v>
      </c>
      <c r="G3" s="132" t="s">
        <v>7</v>
      </c>
    </row>
    <row r="4" spans="1:7" ht="17.5" customHeight="1" thickBot="1" x14ac:dyDescent="0.3">
      <c r="A4" s="137"/>
      <c r="B4" s="139"/>
      <c r="C4" s="142"/>
      <c r="D4" s="137"/>
      <c r="E4" s="135"/>
      <c r="F4" s="131"/>
      <c r="G4" s="133"/>
    </row>
    <row r="5" spans="1:7" ht="17.5" customHeight="1" x14ac:dyDescent="0.3">
      <c r="A5" s="138" t="s">
        <v>10</v>
      </c>
      <c r="B5" s="138">
        <v>0.7</v>
      </c>
      <c r="C5" s="141">
        <v>700</v>
      </c>
      <c r="D5" s="4" t="s">
        <v>8</v>
      </c>
      <c r="E5" s="98">
        <f>F5/C5</f>
        <v>0.6</v>
      </c>
      <c r="F5" s="5">
        <f>'Wensen Duurzaamheid'!I31</f>
        <v>420</v>
      </c>
      <c r="G5" s="118">
        <f>'Wensen Duurzaamheid'!H31</f>
        <v>0</v>
      </c>
    </row>
    <row r="6" spans="1:7" ht="17.5" customHeight="1" x14ac:dyDescent="0.3">
      <c r="A6" s="140"/>
      <c r="B6" s="140"/>
      <c r="C6" s="143"/>
      <c r="D6" s="100" t="s">
        <v>9</v>
      </c>
      <c r="E6" s="99">
        <f>F6/C5</f>
        <v>0.08</v>
      </c>
      <c r="F6" s="5">
        <f>'Wens Digitale Weerbaarheid'!I9</f>
        <v>56</v>
      </c>
      <c r="G6" s="118">
        <f>'Wens Digitale Weerbaarheid'!H9</f>
        <v>0</v>
      </c>
    </row>
    <row r="7" spans="1:7" ht="17.5" customHeight="1" x14ac:dyDescent="0.3">
      <c r="A7" s="140"/>
      <c r="B7" s="140"/>
      <c r="C7" s="143"/>
      <c r="D7" s="6" t="s">
        <v>11</v>
      </c>
      <c r="E7" s="13">
        <f>F7/C5</f>
        <v>0.2</v>
      </c>
      <c r="F7" s="7">
        <f>'Wensen Techniek'!I32</f>
        <v>140</v>
      </c>
      <c r="G7" s="119">
        <f>'Wensen Techniek'!H32</f>
        <v>0</v>
      </c>
    </row>
    <row r="8" spans="1:7" ht="17.5" customHeight="1" thickBot="1" x14ac:dyDescent="0.35">
      <c r="A8" s="139"/>
      <c r="B8" s="139"/>
      <c r="C8" s="142"/>
      <c r="D8" s="8" t="s">
        <v>12</v>
      </c>
      <c r="E8" s="9">
        <f>F8/C5</f>
        <v>0.12</v>
      </c>
      <c r="F8" s="3">
        <f>'Wensen Beheer'!I16</f>
        <v>84</v>
      </c>
      <c r="G8" s="123">
        <f>'Wensen Beheer'!H16</f>
        <v>0</v>
      </c>
    </row>
    <row r="9" spans="1:7" ht="13.5" x14ac:dyDescent="0.3">
      <c r="A9" s="10"/>
      <c r="B9" s="122">
        <f>SUM(B3:B8)</f>
        <v>1</v>
      </c>
      <c r="C9" s="124">
        <f>SUM(C3:C8)</f>
        <v>1000</v>
      </c>
      <c r="D9" s="11"/>
      <c r="E9" s="121"/>
      <c r="F9" s="11">
        <f>SUM(F3:F8)</f>
        <v>1000</v>
      </c>
      <c r="G9" s="12">
        <f>SUM(G3:G8)</f>
        <v>0</v>
      </c>
    </row>
    <row r="10" spans="1:7" x14ac:dyDescent="0.25">
      <c r="E10" s="120"/>
    </row>
  </sheetData>
  <sheetProtection algorithmName="SHA-512" hashValue="/4ebZokkz3oo7Cy68GKXAXvyHgIf5QO1JRw7l4aTHRWr9EKojCS/LzRczVEhJ2oi+qzA3juqGWRCvtfmsy+DHw==" saltValue="jFZrtf4aWkeqYykgDSmmyQ==" spinCount="100000" sheet="1" objects="1" scenarios="1"/>
  <mergeCells count="11">
    <mergeCell ref="A5:A8"/>
    <mergeCell ref="A3:A4"/>
    <mergeCell ref="B5:B8"/>
    <mergeCell ref="C3:C4"/>
    <mergeCell ref="C5:C8"/>
    <mergeCell ref="A1:F1"/>
    <mergeCell ref="F3:F4"/>
    <mergeCell ref="G3:G4"/>
    <mergeCell ref="E3:E4"/>
    <mergeCell ref="D3:D4"/>
    <mergeCell ref="B3:B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44"/>
  <sheetViews>
    <sheetView tabSelected="1" zoomScale="90" zoomScaleNormal="90" workbookViewId="0">
      <pane ySplit="1" topLeftCell="A2" activePane="bottomLeft" state="frozen"/>
      <selection pane="bottomLeft" activeCell="D4" sqref="D4:E4"/>
    </sheetView>
  </sheetViews>
  <sheetFormatPr defaultRowHeight="11.5" x14ac:dyDescent="0.25"/>
  <cols>
    <col min="2" max="2" width="10.36328125" style="78" customWidth="1"/>
    <col min="3" max="3" width="9.453125" style="78" customWidth="1"/>
    <col min="4" max="4" width="14.453125" customWidth="1"/>
    <col min="5" max="5" width="28.08984375" customWidth="1"/>
    <col min="6" max="6" width="11.6328125" style="82" customWidth="1"/>
    <col min="7" max="7" width="13.36328125" style="83" customWidth="1"/>
    <col min="8" max="8" width="13.7265625" style="79" customWidth="1"/>
    <col min="9" max="9" width="17.08984375" style="78" customWidth="1"/>
    <col min="10" max="10" width="45.08984375" customWidth="1"/>
    <col min="11" max="11" width="28.36328125" customWidth="1"/>
  </cols>
  <sheetData>
    <row r="1" spans="2:11" ht="21" customHeight="1" x14ac:dyDescent="0.25">
      <c r="B1" s="146" t="s">
        <v>13</v>
      </c>
      <c r="C1" s="146" t="s">
        <v>14</v>
      </c>
      <c r="D1" s="148" t="s">
        <v>15</v>
      </c>
      <c r="E1" s="148"/>
      <c r="F1" s="148" t="s">
        <v>16</v>
      </c>
      <c r="G1" s="80" t="s">
        <v>17</v>
      </c>
      <c r="H1" s="153" t="s">
        <v>18</v>
      </c>
      <c r="I1" s="151" t="s">
        <v>19</v>
      </c>
      <c r="J1" s="20"/>
    </row>
    <row r="2" spans="2:11" ht="21.75" customHeight="1" thickBot="1" x14ac:dyDescent="0.3">
      <c r="B2" s="147"/>
      <c r="C2" s="147"/>
      <c r="D2" s="149"/>
      <c r="E2" s="149"/>
      <c r="F2" s="149"/>
      <c r="G2" s="81" t="s">
        <v>20</v>
      </c>
      <c r="H2" s="154"/>
      <c r="I2" s="152"/>
    </row>
    <row r="3" spans="2:11" ht="74.150000000000006" customHeight="1" thickBot="1" x14ac:dyDescent="0.3">
      <c r="B3" s="105" t="s">
        <v>21</v>
      </c>
      <c r="C3" s="105" t="s">
        <v>22</v>
      </c>
      <c r="D3" s="150" t="s">
        <v>156</v>
      </c>
      <c r="E3" s="150"/>
      <c r="F3" s="106" t="s">
        <v>23</v>
      </c>
      <c r="G3" s="90" t="s">
        <v>20</v>
      </c>
      <c r="H3" s="107">
        <f>IF(G3="Conform (C) ",I3,0)</f>
        <v>0</v>
      </c>
      <c r="I3" s="108">
        <v>50</v>
      </c>
      <c r="J3" s="17"/>
      <c r="K3" s="47"/>
    </row>
    <row r="4" spans="2:11" ht="72" customHeight="1" thickBot="1" x14ac:dyDescent="0.3">
      <c r="B4" s="105" t="s">
        <v>21</v>
      </c>
      <c r="C4" s="105" t="s">
        <v>24</v>
      </c>
      <c r="D4" s="150" t="s">
        <v>157</v>
      </c>
      <c r="E4" s="150"/>
      <c r="F4" s="106" t="s">
        <v>23</v>
      </c>
      <c r="G4" s="90" t="s">
        <v>20</v>
      </c>
      <c r="H4" s="107">
        <f>IF(G4="Conform (C) ",I4,0)</f>
        <v>0</v>
      </c>
      <c r="I4" s="109">
        <v>50</v>
      </c>
    </row>
    <row r="5" spans="2:11" ht="171" customHeight="1" thickBot="1" x14ac:dyDescent="0.3">
      <c r="B5" s="63" t="s">
        <v>25</v>
      </c>
      <c r="C5" s="63" t="s">
        <v>26</v>
      </c>
      <c r="D5" s="145" t="s">
        <v>27</v>
      </c>
      <c r="E5" s="145"/>
      <c r="F5" s="21" t="s">
        <v>23</v>
      </c>
      <c r="G5" s="90" t="s">
        <v>20</v>
      </c>
      <c r="H5" s="70">
        <f t="shared" ref="H5" si="0">IF(G5="Conform (C) ",I5,0)</f>
        <v>0</v>
      </c>
      <c r="I5" s="19">
        <v>50</v>
      </c>
    </row>
    <row r="6" spans="2:11" ht="162.75" customHeight="1" thickBot="1" x14ac:dyDescent="0.3">
      <c r="B6" s="63" t="s">
        <v>28</v>
      </c>
      <c r="C6" s="63" t="s">
        <v>29</v>
      </c>
      <c r="D6" s="145" t="s">
        <v>30</v>
      </c>
      <c r="E6" s="145"/>
      <c r="F6" s="21" t="s">
        <v>23</v>
      </c>
      <c r="G6" s="90" t="s">
        <v>20</v>
      </c>
      <c r="H6" s="70">
        <f t="shared" ref="H6:H8" si="1">IF(G6="Conform (C) ",I6,0)</f>
        <v>0</v>
      </c>
      <c r="I6" s="19">
        <v>20</v>
      </c>
    </row>
    <row r="7" spans="2:11" ht="169.5" customHeight="1" thickBot="1" x14ac:dyDescent="0.3">
      <c r="B7" s="63" t="s">
        <v>28</v>
      </c>
      <c r="C7" s="63" t="s">
        <v>31</v>
      </c>
      <c r="D7" s="145" t="s">
        <v>32</v>
      </c>
      <c r="E7" s="145"/>
      <c r="F7" s="21" t="s">
        <v>23</v>
      </c>
      <c r="G7" s="90" t="s">
        <v>20</v>
      </c>
      <c r="H7" s="70">
        <f>IF(G7="Conform (C) ",I7,0)</f>
        <v>0</v>
      </c>
      <c r="I7" s="19">
        <v>5</v>
      </c>
    </row>
    <row r="8" spans="2:11" ht="93" customHeight="1" thickBot="1" x14ac:dyDescent="0.3">
      <c r="B8" s="63" t="s">
        <v>33</v>
      </c>
      <c r="C8" s="63" t="s">
        <v>34</v>
      </c>
      <c r="D8" s="145" t="s">
        <v>35</v>
      </c>
      <c r="E8" s="145"/>
      <c r="F8" s="21" t="s">
        <v>23</v>
      </c>
      <c r="G8" s="90" t="s">
        <v>20</v>
      </c>
      <c r="H8" s="70">
        <f t="shared" si="1"/>
        <v>0</v>
      </c>
      <c r="I8" s="19">
        <v>20</v>
      </c>
    </row>
    <row r="9" spans="2:11" ht="149.25" customHeight="1" thickBot="1" x14ac:dyDescent="0.3">
      <c r="B9" s="63" t="s">
        <v>33</v>
      </c>
      <c r="C9" s="63" t="s">
        <v>36</v>
      </c>
      <c r="D9" s="145" t="s">
        <v>37</v>
      </c>
      <c r="E9" s="145"/>
      <c r="F9" s="22" t="s">
        <v>23</v>
      </c>
      <c r="G9" s="90" t="s">
        <v>20</v>
      </c>
      <c r="H9" s="70">
        <f t="shared" ref="H9:H14" si="2">IF(G9="Conform (C) ",I9,0)</f>
        <v>0</v>
      </c>
      <c r="I9" s="26">
        <v>10</v>
      </c>
    </row>
    <row r="10" spans="2:11" ht="121.5" customHeight="1" thickBot="1" x14ac:dyDescent="0.3">
      <c r="B10" s="63" t="s">
        <v>38</v>
      </c>
      <c r="C10" s="63" t="s">
        <v>39</v>
      </c>
      <c r="D10" s="144" t="s">
        <v>40</v>
      </c>
      <c r="E10" s="144"/>
      <c r="F10" s="23" t="s">
        <v>23</v>
      </c>
      <c r="G10" s="90" t="s">
        <v>20</v>
      </c>
      <c r="H10" s="70">
        <f t="shared" si="2"/>
        <v>0</v>
      </c>
      <c r="I10" s="26">
        <v>20</v>
      </c>
    </row>
    <row r="11" spans="2:11" ht="140.25" customHeight="1" thickBot="1" x14ac:dyDescent="0.3">
      <c r="B11" s="63" t="s">
        <v>38</v>
      </c>
      <c r="C11" s="63" t="s">
        <v>41</v>
      </c>
      <c r="D11" s="145" t="s">
        <v>42</v>
      </c>
      <c r="E11" s="145"/>
      <c r="F11" s="22" t="s">
        <v>23</v>
      </c>
      <c r="G11" s="90" t="s">
        <v>20</v>
      </c>
      <c r="H11" s="70">
        <f t="shared" si="2"/>
        <v>0</v>
      </c>
      <c r="I11" s="26">
        <v>20</v>
      </c>
    </row>
    <row r="12" spans="2:11" ht="140.25" customHeight="1" thickBot="1" x14ac:dyDescent="0.3">
      <c r="B12" s="63" t="s">
        <v>38</v>
      </c>
      <c r="C12" s="63" t="s">
        <v>43</v>
      </c>
      <c r="D12" s="145" t="s">
        <v>44</v>
      </c>
      <c r="E12" s="145"/>
      <c r="F12" s="22" t="s">
        <v>23</v>
      </c>
      <c r="G12" s="90" t="s">
        <v>20</v>
      </c>
      <c r="H12" s="70">
        <f t="shared" si="2"/>
        <v>0</v>
      </c>
      <c r="I12" s="26">
        <v>5</v>
      </c>
    </row>
    <row r="13" spans="2:11" ht="140.25" customHeight="1" thickBot="1" x14ac:dyDescent="0.3">
      <c r="B13" s="63" t="s">
        <v>38</v>
      </c>
      <c r="C13" s="63" t="s">
        <v>45</v>
      </c>
      <c r="D13" s="145" t="s">
        <v>46</v>
      </c>
      <c r="E13" s="145"/>
      <c r="F13" s="22" t="s">
        <v>23</v>
      </c>
      <c r="G13" s="90" t="s">
        <v>20</v>
      </c>
      <c r="H13" s="70">
        <f t="shared" si="2"/>
        <v>0</v>
      </c>
      <c r="I13" s="26">
        <v>5</v>
      </c>
    </row>
    <row r="14" spans="2:11" ht="74.5" customHeight="1" thickBot="1" x14ac:dyDescent="0.3">
      <c r="B14" s="63" t="s">
        <v>38</v>
      </c>
      <c r="C14" s="63" t="s">
        <v>47</v>
      </c>
      <c r="D14" s="145" t="s">
        <v>48</v>
      </c>
      <c r="E14" s="145"/>
      <c r="F14" s="22" t="s">
        <v>23</v>
      </c>
      <c r="G14" s="90" t="s">
        <v>20</v>
      </c>
      <c r="H14" s="70">
        <f t="shared" si="2"/>
        <v>0</v>
      </c>
      <c r="I14" s="26">
        <v>10</v>
      </c>
    </row>
    <row r="15" spans="2:11" ht="60.75" customHeight="1" thickBot="1" x14ac:dyDescent="0.3">
      <c r="B15" s="63" t="s">
        <v>38</v>
      </c>
      <c r="C15" s="63" t="s">
        <v>49</v>
      </c>
      <c r="D15" s="144" t="s">
        <v>50</v>
      </c>
      <c r="E15" s="144"/>
      <c r="F15" s="23" t="s">
        <v>23</v>
      </c>
      <c r="G15" s="90" t="s">
        <v>20</v>
      </c>
      <c r="H15" s="70">
        <f t="shared" ref="H15:H23" si="3">IF(G15="Conform (C) ",I15,0)</f>
        <v>0</v>
      </c>
      <c r="I15" s="27">
        <v>10</v>
      </c>
    </row>
    <row r="16" spans="2:11" ht="63.75" customHeight="1" thickBot="1" x14ac:dyDescent="0.3">
      <c r="B16" s="63" t="s">
        <v>38</v>
      </c>
      <c r="C16" s="63" t="s">
        <v>51</v>
      </c>
      <c r="D16" s="144" t="s">
        <v>52</v>
      </c>
      <c r="E16" s="144"/>
      <c r="F16" s="22" t="s">
        <v>23</v>
      </c>
      <c r="G16" s="90" t="s">
        <v>20</v>
      </c>
      <c r="H16" s="70">
        <f t="shared" si="3"/>
        <v>0</v>
      </c>
      <c r="I16" s="28">
        <v>10</v>
      </c>
    </row>
    <row r="17" spans="2:9" ht="53.25" customHeight="1" thickBot="1" x14ac:dyDescent="0.3">
      <c r="B17" s="63" t="s">
        <v>38</v>
      </c>
      <c r="C17" s="63" t="s">
        <v>53</v>
      </c>
      <c r="D17" s="144" t="s">
        <v>54</v>
      </c>
      <c r="E17" s="144"/>
      <c r="F17" s="23" t="s">
        <v>23</v>
      </c>
      <c r="G17" s="90" t="s">
        <v>20</v>
      </c>
      <c r="H17" s="70">
        <f t="shared" si="3"/>
        <v>0</v>
      </c>
      <c r="I17" s="29">
        <v>10</v>
      </c>
    </row>
    <row r="18" spans="2:9" ht="68.25" customHeight="1" thickBot="1" x14ac:dyDescent="0.3">
      <c r="B18" s="63" t="s">
        <v>38</v>
      </c>
      <c r="C18" s="63" t="s">
        <v>55</v>
      </c>
      <c r="D18" s="144" t="s">
        <v>56</v>
      </c>
      <c r="E18" s="144"/>
      <c r="F18" s="22" t="s">
        <v>23</v>
      </c>
      <c r="G18" s="90" t="s">
        <v>20</v>
      </c>
      <c r="H18" s="70">
        <f t="shared" si="3"/>
        <v>0</v>
      </c>
      <c r="I18" s="26">
        <v>10</v>
      </c>
    </row>
    <row r="19" spans="2:9" ht="101.25" customHeight="1" thickBot="1" x14ac:dyDescent="0.3">
      <c r="B19" s="63" t="s">
        <v>38</v>
      </c>
      <c r="C19" s="63" t="s">
        <v>57</v>
      </c>
      <c r="D19" s="144" t="s">
        <v>58</v>
      </c>
      <c r="E19" s="144"/>
      <c r="F19" s="23" t="s">
        <v>23</v>
      </c>
      <c r="G19" s="90" t="s">
        <v>20</v>
      </c>
      <c r="H19" s="70">
        <f t="shared" si="3"/>
        <v>0</v>
      </c>
      <c r="I19" s="29">
        <v>10</v>
      </c>
    </row>
    <row r="20" spans="2:9" ht="57.75" customHeight="1" thickBot="1" x14ac:dyDescent="0.3">
      <c r="B20" s="63" t="s">
        <v>38</v>
      </c>
      <c r="C20" s="63" t="s">
        <v>59</v>
      </c>
      <c r="D20" s="144" t="s">
        <v>60</v>
      </c>
      <c r="E20" s="144"/>
      <c r="F20" s="22" t="s">
        <v>23</v>
      </c>
      <c r="G20" s="90" t="s">
        <v>20</v>
      </c>
      <c r="H20" s="70">
        <f t="shared" si="3"/>
        <v>0</v>
      </c>
      <c r="I20" s="26">
        <v>10</v>
      </c>
    </row>
    <row r="21" spans="2:9" ht="84.75" customHeight="1" thickBot="1" x14ac:dyDescent="0.3">
      <c r="B21" s="63" t="s">
        <v>38</v>
      </c>
      <c r="C21" s="63" t="s">
        <v>61</v>
      </c>
      <c r="D21" s="144" t="s">
        <v>62</v>
      </c>
      <c r="E21" s="144"/>
      <c r="F21" s="23" t="s">
        <v>23</v>
      </c>
      <c r="G21" s="90" t="s">
        <v>20</v>
      </c>
      <c r="H21" s="70">
        <f t="shared" si="3"/>
        <v>0</v>
      </c>
      <c r="I21" s="29">
        <v>15</v>
      </c>
    </row>
    <row r="22" spans="2:9" ht="65.25" customHeight="1" thickBot="1" x14ac:dyDescent="0.3">
      <c r="B22" s="63" t="s">
        <v>38</v>
      </c>
      <c r="C22" s="63" t="s">
        <v>63</v>
      </c>
      <c r="D22" s="144" t="s">
        <v>64</v>
      </c>
      <c r="E22" s="144"/>
      <c r="F22" s="22" t="s">
        <v>23</v>
      </c>
      <c r="G22" s="90" t="s">
        <v>20</v>
      </c>
      <c r="H22" s="70">
        <f t="shared" si="3"/>
        <v>0</v>
      </c>
      <c r="I22" s="26">
        <v>5</v>
      </c>
    </row>
    <row r="23" spans="2:9" ht="64.5" customHeight="1" thickBot="1" x14ac:dyDescent="0.3">
      <c r="B23" s="63" t="s">
        <v>38</v>
      </c>
      <c r="C23" s="63" t="s">
        <v>65</v>
      </c>
      <c r="D23" s="144" t="s">
        <v>66</v>
      </c>
      <c r="E23" s="144"/>
      <c r="F23" s="23" t="s">
        <v>23</v>
      </c>
      <c r="G23" s="90" t="s">
        <v>20</v>
      </c>
      <c r="H23" s="70">
        <f t="shared" si="3"/>
        <v>0</v>
      </c>
      <c r="I23" s="29">
        <v>10</v>
      </c>
    </row>
    <row r="24" spans="2:9" ht="62.25" customHeight="1" thickBot="1" x14ac:dyDescent="0.3">
      <c r="B24" s="110" t="s">
        <v>67</v>
      </c>
      <c r="C24" s="111" t="s">
        <v>68</v>
      </c>
      <c r="D24" s="155" t="s">
        <v>155</v>
      </c>
      <c r="E24" s="155"/>
      <c r="F24" s="112" t="s">
        <v>23</v>
      </c>
      <c r="G24" s="113"/>
      <c r="H24" s="114"/>
      <c r="I24" s="115">
        <v>65</v>
      </c>
    </row>
    <row r="25" spans="2:9" ht="25.5" customHeight="1" thickBot="1" x14ac:dyDescent="0.3">
      <c r="B25" s="85"/>
      <c r="D25" s="31"/>
      <c r="E25" s="42" t="s">
        <v>69</v>
      </c>
      <c r="F25" s="36" t="s">
        <v>70</v>
      </c>
      <c r="G25" s="91"/>
      <c r="H25" s="76"/>
      <c r="I25" s="27"/>
    </row>
    <row r="26" spans="2:9" ht="41.25" customHeight="1" thickBot="1" x14ac:dyDescent="0.3">
      <c r="B26" s="53"/>
      <c r="C26" s="50"/>
      <c r="D26" s="31"/>
      <c r="E26" s="37" t="s">
        <v>71</v>
      </c>
      <c r="F26" s="41">
        <v>0</v>
      </c>
      <c r="G26" s="90" t="s">
        <v>20</v>
      </c>
      <c r="H26" s="67">
        <f>IF(G26="Conform (C) ",F26,0)</f>
        <v>0</v>
      </c>
      <c r="I26" s="27"/>
    </row>
    <row r="27" spans="2:9" ht="41.25" customHeight="1" thickBot="1" x14ac:dyDescent="0.3">
      <c r="B27" s="53"/>
      <c r="C27" s="50"/>
      <c r="D27" s="31"/>
      <c r="E27" s="37" t="s">
        <v>72</v>
      </c>
      <c r="F27" s="41">
        <v>10</v>
      </c>
      <c r="G27" s="90" t="s">
        <v>20</v>
      </c>
      <c r="H27" s="67">
        <f t="shared" ref="H27:H30" si="4">IF(G27="Conform (C) ",F27,0)</f>
        <v>0</v>
      </c>
      <c r="I27" s="27"/>
    </row>
    <row r="28" spans="2:9" ht="41.25" customHeight="1" thickBot="1" x14ac:dyDescent="0.3">
      <c r="B28" s="53"/>
      <c r="C28" s="50"/>
      <c r="D28" s="31"/>
      <c r="E28" s="37" t="s">
        <v>73</v>
      </c>
      <c r="F28" s="41">
        <v>10</v>
      </c>
      <c r="G28" s="90" t="s">
        <v>20</v>
      </c>
      <c r="H28" s="67">
        <f t="shared" si="4"/>
        <v>0</v>
      </c>
      <c r="I28" s="27"/>
    </row>
    <row r="29" spans="2:9" ht="41.25" customHeight="1" thickBot="1" x14ac:dyDescent="0.3">
      <c r="B29" s="53"/>
      <c r="C29" s="50"/>
      <c r="D29" s="31"/>
      <c r="E29" s="125" t="s">
        <v>74</v>
      </c>
      <c r="F29" s="41">
        <v>15</v>
      </c>
      <c r="G29" s="90" t="s">
        <v>20</v>
      </c>
      <c r="H29" s="67">
        <f t="shared" si="4"/>
        <v>0</v>
      </c>
      <c r="I29" s="27"/>
    </row>
    <row r="30" spans="2:9" ht="41.25" customHeight="1" thickBot="1" x14ac:dyDescent="0.3">
      <c r="B30" s="54"/>
      <c r="C30" s="51"/>
      <c r="D30" s="32"/>
      <c r="E30" s="125" t="s">
        <v>75</v>
      </c>
      <c r="F30" s="41">
        <v>30</v>
      </c>
      <c r="G30" s="92" t="s">
        <v>20</v>
      </c>
      <c r="H30" s="67">
        <f t="shared" si="4"/>
        <v>0</v>
      </c>
      <c r="I30" s="34"/>
    </row>
    <row r="31" spans="2:9" x14ac:dyDescent="0.25">
      <c r="B31" s="82"/>
      <c r="C31" s="82" t="s">
        <v>76</v>
      </c>
      <c r="H31" s="77">
        <f>SUM(H3:H30)</f>
        <v>0</v>
      </c>
      <c r="I31" s="78">
        <f>SUM(I3:I30)</f>
        <v>420</v>
      </c>
    </row>
    <row r="39" spans="4:5" x14ac:dyDescent="0.25">
      <c r="D39" s="43"/>
      <c r="E39" s="43"/>
    </row>
    <row r="40" spans="4:5" x14ac:dyDescent="0.25">
      <c r="D40" s="44"/>
      <c r="E40" s="45"/>
    </row>
    <row r="41" spans="4:5" x14ac:dyDescent="0.25">
      <c r="D41" s="44"/>
      <c r="E41" s="45"/>
    </row>
    <row r="42" spans="4:5" x14ac:dyDescent="0.25">
      <c r="D42" s="44"/>
      <c r="E42" s="45"/>
    </row>
    <row r="43" spans="4:5" x14ac:dyDescent="0.25">
      <c r="D43" s="44"/>
      <c r="E43" s="45"/>
    </row>
    <row r="44" spans="4:5" x14ac:dyDescent="0.25">
      <c r="D44" s="44"/>
      <c r="E44" s="46"/>
    </row>
  </sheetData>
  <sheetProtection algorithmName="SHA-512" hashValue="v5yjzTKmIk9ISmckVrkFg8i+M3xmjVz1BaXCe5HWyfEq+kyYYksKpDySBL7urJn6v0Uawm6qyhP0MLwd14Ooog==" saltValue="Dtqnt87yHWmrHnUFByDwew==" spinCount="100000" sheet="1" objects="1" scenarios="1"/>
  <autoFilter ref="I1:I46"/>
  <dataConsolidate>
    <dataRefs count="1">
      <dataRef ref="E4" sheet="Wensen Duurzaamheid"/>
    </dataRefs>
  </dataConsolidate>
  <mergeCells count="28">
    <mergeCell ref="B1:B2"/>
    <mergeCell ref="H1:H2"/>
    <mergeCell ref="D24:E24"/>
    <mergeCell ref="D16:E16"/>
    <mergeCell ref="D15:E15"/>
    <mergeCell ref="D4:E4"/>
    <mergeCell ref="D7:E7"/>
    <mergeCell ref="D8:E8"/>
    <mergeCell ref="D5:E5"/>
    <mergeCell ref="D6:E6"/>
    <mergeCell ref="D18:E18"/>
    <mergeCell ref="D19:E19"/>
    <mergeCell ref="D11:E11"/>
    <mergeCell ref="D13:E13"/>
    <mergeCell ref="D12:E12"/>
    <mergeCell ref="D23:E23"/>
    <mergeCell ref="I1:I2"/>
    <mergeCell ref="D20:E20"/>
    <mergeCell ref="D21:E21"/>
    <mergeCell ref="D14:E14"/>
    <mergeCell ref="D17:E17"/>
    <mergeCell ref="D22:E22"/>
    <mergeCell ref="D9:E9"/>
    <mergeCell ref="C1:C2"/>
    <mergeCell ref="D1:E2"/>
    <mergeCell ref="F1:F2"/>
    <mergeCell ref="D3:E3"/>
    <mergeCell ref="D10:E10"/>
  </mergeCells>
  <dataValidations count="2">
    <dataValidation type="list" showInputMessage="1" showErrorMessage="1" sqref="G25:G30 G3:G23">
      <formula1>$G$1:$G$2</formula1>
    </dataValidation>
    <dataValidation showInputMessage="1" showErrorMessage="1" sqref="G24"/>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9"/>
  <sheetViews>
    <sheetView workbookViewId="0">
      <pane ySplit="1" topLeftCell="A4" activePane="bottomLeft" state="frozen"/>
      <selection pane="bottomLeft" activeCell="D3" sqref="D3:E3"/>
    </sheetView>
  </sheetViews>
  <sheetFormatPr defaultRowHeight="11.5" x14ac:dyDescent="0.25"/>
  <cols>
    <col min="2" max="2" width="8.90625" style="47" customWidth="1"/>
    <col min="3" max="3" width="8.90625" style="47" bestFit="1" customWidth="1"/>
    <col min="5" max="5" width="40.36328125" customWidth="1"/>
    <col min="6" max="6" width="12.36328125" style="20" customWidth="1"/>
    <col min="7" max="7" width="10.7265625" style="20" customWidth="1"/>
    <col min="8" max="8" width="13.36328125" style="75" customWidth="1"/>
  </cols>
  <sheetData>
    <row r="1" spans="2:9" s="17" customFormat="1" ht="43.5" customHeight="1" x14ac:dyDescent="0.25">
      <c r="B1" s="167" t="s">
        <v>13</v>
      </c>
      <c r="C1" s="48" t="s">
        <v>77</v>
      </c>
      <c r="D1" s="169" t="s">
        <v>15</v>
      </c>
      <c r="E1" s="169"/>
      <c r="F1" s="169" t="s">
        <v>16</v>
      </c>
      <c r="G1" s="1" t="s">
        <v>17</v>
      </c>
      <c r="H1" s="156" t="s">
        <v>18</v>
      </c>
      <c r="I1" s="158" t="s">
        <v>19</v>
      </c>
    </row>
    <row r="2" spans="2:9" ht="30.5" thickBot="1" x14ac:dyDescent="0.3">
      <c r="B2" s="168"/>
      <c r="C2" s="49"/>
      <c r="D2" s="170"/>
      <c r="E2" s="170"/>
      <c r="F2" s="170"/>
      <c r="G2" s="2" t="s">
        <v>20</v>
      </c>
      <c r="H2" s="157"/>
      <c r="I2" s="159"/>
    </row>
    <row r="3" spans="2:9" ht="309.64999999999998" customHeight="1" thickBot="1" x14ac:dyDescent="0.3">
      <c r="B3" s="160" t="s">
        <v>78</v>
      </c>
      <c r="C3" s="160" t="s">
        <v>79</v>
      </c>
      <c r="D3" s="144" t="s">
        <v>154</v>
      </c>
      <c r="E3" s="144"/>
      <c r="F3" s="22" t="s">
        <v>80</v>
      </c>
      <c r="G3" s="22" t="s">
        <v>81</v>
      </c>
      <c r="H3" s="73">
        <v>0</v>
      </c>
      <c r="I3" s="28">
        <v>56</v>
      </c>
    </row>
    <row r="4" spans="2:9" ht="65.25" customHeight="1" x14ac:dyDescent="0.25">
      <c r="B4" s="161"/>
      <c r="C4" s="161"/>
      <c r="E4" s="163" t="s">
        <v>82</v>
      </c>
      <c r="F4" s="164"/>
      <c r="G4" s="58">
        <v>0</v>
      </c>
      <c r="H4" s="69"/>
      <c r="I4" s="27"/>
    </row>
    <row r="5" spans="2:9" ht="65.25" customHeight="1" x14ac:dyDescent="0.25">
      <c r="B5" s="161"/>
      <c r="C5" s="161"/>
      <c r="E5" s="163" t="s">
        <v>83</v>
      </c>
      <c r="F5" s="164"/>
      <c r="G5" s="59">
        <v>14</v>
      </c>
      <c r="H5" s="69"/>
      <c r="I5" s="27"/>
    </row>
    <row r="6" spans="2:9" ht="65.25" customHeight="1" x14ac:dyDescent="0.25">
      <c r="B6" s="161"/>
      <c r="C6" s="161"/>
      <c r="E6" s="163" t="s">
        <v>84</v>
      </c>
      <c r="F6" s="164"/>
      <c r="G6" s="59">
        <v>28</v>
      </c>
      <c r="H6" s="69"/>
      <c r="I6" s="27"/>
    </row>
    <row r="7" spans="2:9" ht="65.25" customHeight="1" x14ac:dyDescent="0.25">
      <c r="B7" s="161"/>
      <c r="C7" s="161"/>
      <c r="E7" s="163" t="s">
        <v>85</v>
      </c>
      <c r="F7" s="164"/>
      <c r="G7" s="59">
        <v>42</v>
      </c>
      <c r="H7" s="69"/>
      <c r="I7" s="27"/>
    </row>
    <row r="8" spans="2:9" ht="65.25" customHeight="1" thickBot="1" x14ac:dyDescent="0.3">
      <c r="B8" s="162"/>
      <c r="C8" s="162"/>
      <c r="D8" s="61"/>
      <c r="E8" s="165" t="s">
        <v>86</v>
      </c>
      <c r="F8" s="166"/>
      <c r="G8" s="60">
        <v>56</v>
      </c>
      <c r="H8" s="68"/>
      <c r="I8" s="34"/>
    </row>
    <row r="9" spans="2:9" x14ac:dyDescent="0.25">
      <c r="B9" s="52"/>
      <c r="C9" s="52" t="s">
        <v>87</v>
      </c>
      <c r="G9" s="24"/>
      <c r="H9" s="74">
        <f>SUM(H3:H8)</f>
        <v>0</v>
      </c>
      <c r="I9" s="20">
        <f>SUM(I3:I8)</f>
        <v>56</v>
      </c>
    </row>
  </sheetData>
  <sheetProtection algorithmName="SHA-512" hashValue="kNkp+5C48rErxnR82l4aX3Ly8Yc4+x9fkI2KiLiISibDn/X1ieqLggQHtq6ZnnesYDfooefPzcju6A8nAtepQg==" saltValue="f/TJD4XvTwJUDnN38lrzsQ==" spinCount="100000" sheet="1" objects="1" scenarios="1"/>
  <mergeCells count="13">
    <mergeCell ref="H1:H2"/>
    <mergeCell ref="I1:I2"/>
    <mergeCell ref="B3:B8"/>
    <mergeCell ref="C3:C8"/>
    <mergeCell ref="D3:E3"/>
    <mergeCell ref="E4:F4"/>
    <mergeCell ref="E5:F5"/>
    <mergeCell ref="E6:F6"/>
    <mergeCell ref="E7:F7"/>
    <mergeCell ref="E8:F8"/>
    <mergeCell ref="B1:B2"/>
    <mergeCell ref="D1:E2"/>
    <mergeCell ref="F1:F2"/>
  </mergeCells>
  <dataValidations count="1">
    <dataValidation showInputMessage="1" showErrorMessage="1" sqref="G3"/>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2"/>
  <sheetViews>
    <sheetView workbookViewId="0">
      <pane ySplit="1" topLeftCell="A16" activePane="bottomLeft" state="frozen"/>
      <selection pane="bottomLeft" activeCell="E5" sqref="E5"/>
    </sheetView>
  </sheetViews>
  <sheetFormatPr defaultRowHeight="11.5" x14ac:dyDescent="0.25"/>
  <cols>
    <col min="2" max="2" width="11.7265625" style="89" customWidth="1"/>
    <col min="3" max="3" width="11.7265625" style="78" customWidth="1"/>
    <col min="5" max="5" width="51.90625" customWidth="1"/>
    <col min="6" max="6" width="12.6328125" style="20" customWidth="1"/>
    <col min="7" max="7" width="9" style="20"/>
    <col min="8" max="8" width="14.08984375" style="25" customWidth="1"/>
  </cols>
  <sheetData>
    <row r="1" spans="2:9" ht="35.25" customHeight="1" x14ac:dyDescent="0.25">
      <c r="B1" s="167" t="s">
        <v>13</v>
      </c>
      <c r="C1" s="48" t="s">
        <v>77</v>
      </c>
      <c r="D1" s="169" t="s">
        <v>15</v>
      </c>
      <c r="E1" s="169"/>
      <c r="F1" s="169" t="s">
        <v>16</v>
      </c>
      <c r="G1" s="1" t="s">
        <v>17</v>
      </c>
      <c r="H1" s="156" t="s">
        <v>18</v>
      </c>
      <c r="I1" s="158" t="s">
        <v>19</v>
      </c>
    </row>
    <row r="2" spans="2:9" ht="30.5" thickBot="1" x14ac:dyDescent="0.3">
      <c r="B2" s="168"/>
      <c r="C2" s="84"/>
      <c r="D2" s="175"/>
      <c r="E2" s="175"/>
      <c r="F2" s="175"/>
      <c r="G2" s="30" t="s">
        <v>20</v>
      </c>
      <c r="H2" s="177"/>
      <c r="I2" s="178"/>
    </row>
    <row r="3" spans="2:9" ht="54" customHeight="1" thickBot="1" x14ac:dyDescent="0.3">
      <c r="B3" s="179" t="s">
        <v>88</v>
      </c>
      <c r="C3" s="179" t="s">
        <v>89</v>
      </c>
      <c r="D3" s="144" t="s">
        <v>90</v>
      </c>
      <c r="E3" s="144"/>
      <c r="F3" s="22" t="s">
        <v>23</v>
      </c>
      <c r="G3" s="22"/>
      <c r="H3" s="35"/>
      <c r="I3" s="116">
        <v>20</v>
      </c>
    </row>
    <row r="4" spans="2:9" ht="25.5" customHeight="1" thickBot="1" x14ac:dyDescent="0.3">
      <c r="B4" s="180"/>
      <c r="C4" s="180"/>
      <c r="D4" s="55"/>
      <c r="E4" s="40" t="s">
        <v>69</v>
      </c>
      <c r="F4" s="38" t="s">
        <v>70</v>
      </c>
      <c r="G4" s="96"/>
      <c r="H4" s="39"/>
      <c r="I4" s="19"/>
    </row>
    <row r="5" spans="2:9" ht="41.25" customHeight="1" thickBot="1" x14ac:dyDescent="0.3">
      <c r="B5" s="180"/>
      <c r="C5" s="180"/>
      <c r="D5" s="31"/>
      <c r="E5" s="37" t="s">
        <v>91</v>
      </c>
      <c r="F5" s="22">
        <v>0</v>
      </c>
      <c r="G5" s="93" t="s">
        <v>20</v>
      </c>
      <c r="H5" s="67">
        <f>IF(G5="Conform (C) ",F5,0)</f>
        <v>0</v>
      </c>
      <c r="I5" s="27"/>
    </row>
    <row r="6" spans="2:9" ht="41.25" customHeight="1" thickBot="1" x14ac:dyDescent="0.3">
      <c r="B6" s="180"/>
      <c r="C6" s="180"/>
      <c r="D6" s="31"/>
      <c r="E6" s="37" t="s">
        <v>148</v>
      </c>
      <c r="F6" s="41">
        <v>10</v>
      </c>
      <c r="G6" s="93" t="s">
        <v>20</v>
      </c>
      <c r="H6" s="67">
        <f>IF(G6="Conform (C) ",F6,0)</f>
        <v>0</v>
      </c>
      <c r="I6" s="27"/>
    </row>
    <row r="7" spans="2:9" ht="41.25" customHeight="1" thickBot="1" x14ac:dyDescent="0.3">
      <c r="B7" s="181"/>
      <c r="C7" s="181"/>
      <c r="D7" s="32"/>
      <c r="E7" s="37" t="s">
        <v>153</v>
      </c>
      <c r="F7" s="41">
        <v>10</v>
      </c>
      <c r="G7" s="93" t="s">
        <v>20</v>
      </c>
      <c r="H7" s="67">
        <f>IF(G7="Conform (C) ",F7,0)</f>
        <v>0</v>
      </c>
      <c r="I7" s="34"/>
    </row>
    <row r="8" spans="2:9" ht="16.5" customHeight="1" thickBot="1" x14ac:dyDescent="0.3">
      <c r="B8" s="86"/>
      <c r="C8" s="51"/>
      <c r="D8" s="32"/>
      <c r="E8" s="32"/>
      <c r="F8" s="33"/>
      <c r="G8" s="94"/>
      <c r="H8" s="68"/>
      <c r="I8" s="34"/>
    </row>
    <row r="9" spans="2:9" ht="64.5" customHeight="1" thickBot="1" x14ac:dyDescent="0.3">
      <c r="B9" s="160" t="s">
        <v>92</v>
      </c>
      <c r="C9" s="160" t="s">
        <v>93</v>
      </c>
      <c r="D9" s="171" t="s">
        <v>94</v>
      </c>
      <c r="E9" s="171"/>
      <c r="F9" s="22" t="s">
        <v>23</v>
      </c>
      <c r="G9" s="22"/>
      <c r="H9" s="71"/>
      <c r="I9" s="28">
        <v>20</v>
      </c>
    </row>
    <row r="10" spans="2:9" ht="25.5" customHeight="1" thickBot="1" x14ac:dyDescent="0.3">
      <c r="B10" s="161"/>
      <c r="C10" s="161"/>
      <c r="D10" s="55"/>
      <c r="E10" s="40" t="s">
        <v>69</v>
      </c>
      <c r="F10" s="38" t="s">
        <v>70</v>
      </c>
      <c r="G10" s="96"/>
      <c r="H10" s="72"/>
      <c r="I10" s="19"/>
    </row>
    <row r="11" spans="2:9" ht="41.25" customHeight="1" thickBot="1" x14ac:dyDescent="0.3">
      <c r="B11" s="161"/>
      <c r="C11" s="161"/>
      <c r="D11" s="31"/>
      <c r="E11" s="37" t="s">
        <v>91</v>
      </c>
      <c r="F11" s="22">
        <v>0</v>
      </c>
      <c r="G11" s="93" t="s">
        <v>20</v>
      </c>
      <c r="H11" s="67">
        <f>IF(G11="Conform (C) ",F11,0)</f>
        <v>0</v>
      </c>
      <c r="I11" s="27"/>
    </row>
    <row r="12" spans="2:9" ht="41.25" customHeight="1" thickBot="1" x14ac:dyDescent="0.3">
      <c r="B12" s="161"/>
      <c r="C12" s="161"/>
      <c r="D12" s="31"/>
      <c r="E12" s="37" t="s">
        <v>148</v>
      </c>
      <c r="F12" s="41">
        <v>5</v>
      </c>
      <c r="G12" s="93" t="s">
        <v>20</v>
      </c>
      <c r="H12" s="67">
        <f>IF(G12="Conform (C) ",F12,0)</f>
        <v>0</v>
      </c>
      <c r="I12" s="27"/>
    </row>
    <row r="13" spans="2:9" ht="41.25" customHeight="1" thickBot="1" x14ac:dyDescent="0.3">
      <c r="B13" s="161"/>
      <c r="C13" s="161"/>
      <c r="D13" s="31"/>
      <c r="E13" s="37" t="s">
        <v>149</v>
      </c>
      <c r="F13" s="41">
        <v>5</v>
      </c>
      <c r="G13" s="93" t="s">
        <v>20</v>
      </c>
      <c r="H13" s="67">
        <f>IF(G13="Conform (C) ",F13,0)</f>
        <v>0</v>
      </c>
      <c r="I13" s="27"/>
    </row>
    <row r="14" spans="2:9" ht="41.25" customHeight="1" thickBot="1" x14ac:dyDescent="0.3">
      <c r="B14" s="162"/>
      <c r="C14" s="162"/>
      <c r="D14" s="32"/>
      <c r="E14" s="37" t="s">
        <v>152</v>
      </c>
      <c r="F14" s="41">
        <v>10</v>
      </c>
      <c r="G14" s="93" t="s">
        <v>20</v>
      </c>
      <c r="H14" s="67">
        <f>IF(G14="Conform (C) ",F14,0)</f>
        <v>0</v>
      </c>
      <c r="I14" s="34"/>
    </row>
    <row r="15" spans="2:9" ht="64.5" customHeight="1" thickBot="1" x14ac:dyDescent="0.3">
      <c r="B15" s="101" t="s">
        <v>92</v>
      </c>
      <c r="C15" s="102" t="s">
        <v>95</v>
      </c>
      <c r="D15" s="176" t="s">
        <v>96</v>
      </c>
      <c r="E15" s="176"/>
      <c r="F15" s="23" t="s">
        <v>23</v>
      </c>
      <c r="G15" s="103" t="s">
        <v>20</v>
      </c>
      <c r="H15" s="69">
        <f t="shared" ref="H15:H16" si="0">IF(G15="Conform (C) ",I15,0)</f>
        <v>0</v>
      </c>
      <c r="I15" s="27">
        <v>10</v>
      </c>
    </row>
    <row r="16" spans="2:9" ht="64.5" customHeight="1" thickBot="1" x14ac:dyDescent="0.3">
      <c r="B16" s="102" t="s">
        <v>92</v>
      </c>
      <c r="C16" s="102" t="s">
        <v>97</v>
      </c>
      <c r="D16" s="172" t="s">
        <v>98</v>
      </c>
      <c r="E16" s="171"/>
      <c r="F16" s="21" t="s">
        <v>23</v>
      </c>
      <c r="G16" s="104" t="s">
        <v>20</v>
      </c>
      <c r="H16" s="70">
        <f t="shared" si="0"/>
        <v>0</v>
      </c>
      <c r="I16" s="19">
        <v>10</v>
      </c>
    </row>
    <row r="17" spans="2:9" ht="282.75" customHeight="1" thickBot="1" x14ac:dyDescent="0.3">
      <c r="B17" s="160" t="s">
        <v>99</v>
      </c>
      <c r="C17" s="160" t="s">
        <v>100</v>
      </c>
      <c r="D17" s="172" t="s">
        <v>101</v>
      </c>
      <c r="E17" s="171"/>
      <c r="F17" s="22" t="s">
        <v>80</v>
      </c>
      <c r="G17" s="22" t="s">
        <v>81</v>
      </c>
      <c r="H17" s="73">
        <v>0</v>
      </c>
      <c r="I17" s="28">
        <v>50</v>
      </c>
    </row>
    <row r="18" spans="2:9" ht="25.5" customHeight="1" x14ac:dyDescent="0.25">
      <c r="B18" s="161"/>
      <c r="C18" s="161"/>
      <c r="E18" s="173" t="s">
        <v>69</v>
      </c>
      <c r="F18" s="174"/>
      <c r="G18" s="57" t="s">
        <v>70</v>
      </c>
      <c r="H18" s="69"/>
      <c r="I18" s="27"/>
    </row>
    <row r="19" spans="2:9" ht="65.25" customHeight="1" x14ac:dyDescent="0.25">
      <c r="B19" s="161"/>
      <c r="C19" s="161"/>
      <c r="E19" s="163" t="s">
        <v>82</v>
      </c>
      <c r="F19" s="164"/>
      <c r="G19" s="58">
        <v>0</v>
      </c>
      <c r="H19" s="69"/>
      <c r="I19" s="27"/>
    </row>
    <row r="20" spans="2:9" ht="65.25" customHeight="1" x14ac:dyDescent="0.25">
      <c r="B20" s="161"/>
      <c r="C20" s="161"/>
      <c r="E20" s="163" t="s">
        <v>83</v>
      </c>
      <c r="F20" s="164"/>
      <c r="G20" s="59">
        <v>12.5</v>
      </c>
      <c r="H20" s="69"/>
      <c r="I20" s="27"/>
    </row>
    <row r="21" spans="2:9" ht="65.25" customHeight="1" x14ac:dyDescent="0.25">
      <c r="B21" s="161"/>
      <c r="C21" s="161"/>
      <c r="E21" s="163" t="s">
        <v>84</v>
      </c>
      <c r="F21" s="164"/>
      <c r="G21" s="59">
        <v>25</v>
      </c>
      <c r="H21" s="69"/>
      <c r="I21" s="27"/>
    </row>
    <row r="22" spans="2:9" ht="65.25" customHeight="1" x14ac:dyDescent="0.25">
      <c r="B22" s="161"/>
      <c r="C22" s="161"/>
      <c r="E22" s="163" t="s">
        <v>85</v>
      </c>
      <c r="F22" s="164"/>
      <c r="G22" s="59">
        <v>37.5</v>
      </c>
      <c r="H22" s="69"/>
      <c r="I22" s="27"/>
    </row>
    <row r="23" spans="2:9" ht="65.25" customHeight="1" thickBot="1" x14ac:dyDescent="0.3">
      <c r="B23" s="162"/>
      <c r="C23" s="162"/>
      <c r="D23" s="61"/>
      <c r="E23" s="165" t="s">
        <v>86</v>
      </c>
      <c r="F23" s="166"/>
      <c r="G23" s="60">
        <v>50</v>
      </c>
      <c r="H23" s="68"/>
      <c r="I23" s="34"/>
    </row>
    <row r="24" spans="2:9" ht="16.5" customHeight="1" thickBot="1" x14ac:dyDescent="0.3">
      <c r="B24" s="87"/>
      <c r="C24" s="64"/>
      <c r="D24" s="32"/>
      <c r="E24" s="32"/>
      <c r="F24" s="33"/>
      <c r="G24" s="33"/>
      <c r="H24" s="68"/>
      <c r="I24" s="34"/>
    </row>
    <row r="25" spans="2:9" ht="64.5" customHeight="1" thickBot="1" x14ac:dyDescent="0.3">
      <c r="B25" s="160" t="s">
        <v>92</v>
      </c>
      <c r="C25" s="160" t="s">
        <v>102</v>
      </c>
      <c r="D25" s="171" t="s">
        <v>150</v>
      </c>
      <c r="E25" s="171"/>
      <c r="F25" s="22" t="s">
        <v>23</v>
      </c>
      <c r="G25" s="22"/>
      <c r="H25" s="71"/>
      <c r="I25" s="28">
        <v>30</v>
      </c>
    </row>
    <row r="26" spans="2:9" ht="25.5" customHeight="1" thickBot="1" x14ac:dyDescent="0.3">
      <c r="B26" s="161"/>
      <c r="C26" s="161"/>
      <c r="D26" s="55"/>
      <c r="E26" s="40" t="s">
        <v>69</v>
      </c>
      <c r="F26" s="38" t="s">
        <v>70</v>
      </c>
      <c r="G26" s="96"/>
      <c r="H26" s="72"/>
      <c r="I26" s="19"/>
    </row>
    <row r="27" spans="2:9" ht="41.25" customHeight="1" thickBot="1" x14ac:dyDescent="0.3">
      <c r="B27" s="161"/>
      <c r="C27" s="161"/>
      <c r="D27" s="31"/>
      <c r="E27" s="37" t="s">
        <v>103</v>
      </c>
      <c r="F27" s="22">
        <v>0</v>
      </c>
      <c r="G27" s="93" t="s">
        <v>17</v>
      </c>
      <c r="H27" s="67">
        <f>IF(G27="Conform (C) ",F27,0)</f>
        <v>0</v>
      </c>
      <c r="I27" s="27"/>
    </row>
    <row r="28" spans="2:9" ht="41.25" customHeight="1" thickBot="1" x14ac:dyDescent="0.3">
      <c r="B28" s="161"/>
      <c r="C28" s="161"/>
      <c r="D28" s="31"/>
      <c r="E28" s="37" t="s">
        <v>104</v>
      </c>
      <c r="F28" s="41">
        <v>10</v>
      </c>
      <c r="G28" s="93" t="s">
        <v>20</v>
      </c>
      <c r="H28" s="67">
        <f>IF(G28="Conform (C) ",F28,0)</f>
        <v>0</v>
      </c>
      <c r="I28" s="27"/>
    </row>
    <row r="29" spans="2:9" ht="41.25" customHeight="1" thickBot="1" x14ac:dyDescent="0.3">
      <c r="B29" s="161"/>
      <c r="C29" s="161"/>
      <c r="D29" s="31"/>
      <c r="E29" s="37" t="s">
        <v>105</v>
      </c>
      <c r="F29" s="41">
        <v>10</v>
      </c>
      <c r="G29" s="93" t="s">
        <v>20</v>
      </c>
      <c r="H29" s="67">
        <f>IF(G29="Conform (C) ",F29,0)</f>
        <v>0</v>
      </c>
      <c r="I29" s="27"/>
    </row>
    <row r="30" spans="2:9" ht="41.25" customHeight="1" thickBot="1" x14ac:dyDescent="0.3">
      <c r="B30" s="162"/>
      <c r="C30" s="162"/>
      <c r="D30" s="32"/>
      <c r="E30" s="37" t="s">
        <v>106</v>
      </c>
      <c r="F30" s="41">
        <v>10</v>
      </c>
      <c r="G30" s="93" t="s">
        <v>20</v>
      </c>
      <c r="H30" s="67">
        <f>IF(G30="Conform (C) ",F30,0)</f>
        <v>0</v>
      </c>
      <c r="I30" s="34"/>
    </row>
    <row r="31" spans="2:9" ht="16.5" customHeight="1" thickBot="1" x14ac:dyDescent="0.3">
      <c r="B31" s="87"/>
      <c r="C31" s="64"/>
      <c r="D31" s="32"/>
      <c r="E31" s="32"/>
      <c r="F31" s="33"/>
      <c r="G31" s="33"/>
      <c r="H31" s="68"/>
      <c r="I31" s="34"/>
    </row>
    <row r="32" spans="2:9" ht="20" x14ac:dyDescent="0.25">
      <c r="B32" s="88"/>
      <c r="C32" s="56" t="s">
        <v>107</v>
      </c>
      <c r="H32" s="74">
        <f>SUM(H3:H31)</f>
        <v>0</v>
      </c>
      <c r="I32" s="20">
        <f>SUM(I3:I31)</f>
        <v>140</v>
      </c>
    </row>
  </sheetData>
  <sheetProtection algorithmName="SHA-512" hashValue="VZn1cHxa/JoH7vsbJXupgb//3Sd5PpXfgC2+qGwq7E6FZlmFwEh84JmYwBd0PY4LNMWjfA+O4YKykxsuIHUgow==" saltValue="nU6oZPar1S97GIds//ERZg==" spinCount="100000" sheet="1" objects="1" scenarios="1"/>
  <mergeCells count="25">
    <mergeCell ref="D16:E16"/>
    <mergeCell ref="H1:H2"/>
    <mergeCell ref="I1:I2"/>
    <mergeCell ref="C3:C7"/>
    <mergeCell ref="B3:B7"/>
    <mergeCell ref="B9:B14"/>
    <mergeCell ref="C9:C14"/>
    <mergeCell ref="D3:E3"/>
    <mergeCell ref="D9:E9"/>
    <mergeCell ref="B25:B30"/>
    <mergeCell ref="C25:C30"/>
    <mergeCell ref="D25:E25"/>
    <mergeCell ref="B1:B2"/>
    <mergeCell ref="B17:B23"/>
    <mergeCell ref="C17:C23"/>
    <mergeCell ref="D17:E17"/>
    <mergeCell ref="E18:F18"/>
    <mergeCell ref="E19:F19"/>
    <mergeCell ref="E20:F20"/>
    <mergeCell ref="E21:F21"/>
    <mergeCell ref="E22:F22"/>
    <mergeCell ref="E23:F23"/>
    <mergeCell ref="D1:E2"/>
    <mergeCell ref="F1:F2"/>
    <mergeCell ref="D15:E15"/>
  </mergeCells>
  <dataValidations count="2">
    <dataValidation type="list" showInputMessage="1" showErrorMessage="1" sqref="G27:G30 G5:G8 G11:G16">
      <formula1>$G$1:$G$2</formula1>
    </dataValidation>
    <dataValidation showInputMessage="1" showErrorMessage="1" sqref="G17 G3:G4 G9:G10 G24:G26 G31"/>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6"/>
  <sheetViews>
    <sheetView topLeftCell="C1" zoomScale="110" zoomScaleNormal="110" workbookViewId="0">
      <pane ySplit="1" topLeftCell="A2" activePane="bottomLeft" state="frozen"/>
      <selection pane="bottomLeft" activeCell="L3" sqref="L3"/>
    </sheetView>
  </sheetViews>
  <sheetFormatPr defaultRowHeight="11.5" x14ac:dyDescent="0.25"/>
  <cols>
    <col min="2" max="2" width="8.90625" style="47" customWidth="1"/>
    <col min="3" max="3" width="8.90625" style="47" bestFit="1" customWidth="1"/>
    <col min="5" max="5" width="46.453125" customWidth="1"/>
    <col min="6" max="6" width="12.36328125" style="20" customWidth="1"/>
    <col min="7" max="7" width="10.7265625" style="20" customWidth="1"/>
    <col min="8" max="8" width="13.36328125" style="75" customWidth="1"/>
  </cols>
  <sheetData>
    <row r="1" spans="2:9" s="17" customFormat="1" ht="43.5" customHeight="1" x14ac:dyDescent="0.25">
      <c r="B1" s="167" t="s">
        <v>13</v>
      </c>
      <c r="C1" s="48" t="s">
        <v>77</v>
      </c>
      <c r="D1" s="169" t="s">
        <v>15</v>
      </c>
      <c r="E1" s="169"/>
      <c r="F1" s="169" t="s">
        <v>16</v>
      </c>
      <c r="G1" s="1" t="s">
        <v>17</v>
      </c>
      <c r="H1" s="156" t="s">
        <v>18</v>
      </c>
      <c r="I1" s="158" t="s">
        <v>19</v>
      </c>
    </row>
    <row r="2" spans="2:9" ht="30.5" thickBot="1" x14ac:dyDescent="0.3">
      <c r="B2" s="168"/>
      <c r="C2" s="49"/>
      <c r="D2" s="170"/>
      <c r="E2" s="170"/>
      <c r="F2" s="170"/>
      <c r="G2" s="2" t="s">
        <v>20</v>
      </c>
      <c r="H2" s="157"/>
      <c r="I2" s="159"/>
    </row>
    <row r="3" spans="2:9" ht="330.65" customHeight="1" thickBot="1" x14ac:dyDescent="0.3">
      <c r="B3" s="160" t="s">
        <v>108</v>
      </c>
      <c r="C3" s="160" t="s">
        <v>109</v>
      </c>
      <c r="D3" s="182" t="s">
        <v>110</v>
      </c>
      <c r="E3" s="182"/>
      <c r="F3" s="22" t="s">
        <v>80</v>
      </c>
      <c r="G3" s="22" t="s">
        <v>81</v>
      </c>
      <c r="H3" s="73">
        <v>0</v>
      </c>
      <c r="I3" s="28">
        <v>40</v>
      </c>
    </row>
    <row r="4" spans="2:9" ht="65.25" customHeight="1" x14ac:dyDescent="0.25">
      <c r="B4" s="161"/>
      <c r="C4" s="161"/>
      <c r="E4" s="163" t="s">
        <v>82</v>
      </c>
      <c r="F4" s="164"/>
      <c r="G4" s="58">
        <v>0</v>
      </c>
      <c r="H4" s="69"/>
      <c r="I4" s="27"/>
    </row>
    <row r="5" spans="2:9" ht="65.25" customHeight="1" x14ac:dyDescent="0.25">
      <c r="B5" s="161"/>
      <c r="C5" s="161"/>
      <c r="E5" s="163" t="s">
        <v>83</v>
      </c>
      <c r="F5" s="164"/>
      <c r="G5" s="59">
        <v>10</v>
      </c>
      <c r="H5" s="69"/>
      <c r="I5" s="27"/>
    </row>
    <row r="6" spans="2:9" ht="65.25" customHeight="1" x14ac:dyDescent="0.25">
      <c r="B6" s="161"/>
      <c r="C6" s="161"/>
      <c r="E6" s="163" t="s">
        <v>84</v>
      </c>
      <c r="F6" s="164"/>
      <c r="G6" s="59">
        <v>20</v>
      </c>
      <c r="H6" s="69"/>
      <c r="I6" s="27"/>
    </row>
    <row r="7" spans="2:9" ht="65.25" customHeight="1" x14ac:dyDescent="0.25">
      <c r="B7" s="161"/>
      <c r="C7" s="161"/>
      <c r="E7" s="163" t="s">
        <v>85</v>
      </c>
      <c r="F7" s="164"/>
      <c r="G7" s="59">
        <v>30</v>
      </c>
      <c r="H7" s="69"/>
      <c r="I7" s="27"/>
    </row>
    <row r="8" spans="2:9" ht="65.25" customHeight="1" thickBot="1" x14ac:dyDescent="0.3">
      <c r="B8" s="162"/>
      <c r="C8" s="162"/>
      <c r="D8" s="61"/>
      <c r="E8" s="165" t="s">
        <v>86</v>
      </c>
      <c r="F8" s="166"/>
      <c r="G8" s="60">
        <v>40</v>
      </c>
      <c r="H8" s="68"/>
      <c r="I8" s="34"/>
    </row>
    <row r="9" spans="2:9" s="97" customFormat="1" ht="64.5" customHeight="1" thickBot="1" x14ac:dyDescent="0.3">
      <c r="B9" s="62" t="s">
        <v>111</v>
      </c>
      <c r="C9" s="63" t="s">
        <v>112</v>
      </c>
      <c r="D9" s="176" t="s">
        <v>113</v>
      </c>
      <c r="E9" s="176"/>
      <c r="F9" s="23" t="s">
        <v>23</v>
      </c>
      <c r="G9" s="95" t="s">
        <v>20</v>
      </c>
      <c r="H9" s="69">
        <f t="shared" ref="H9" si="0">IF(G9="Conform (C) ",I9,0)</f>
        <v>0</v>
      </c>
      <c r="I9" s="27">
        <v>4</v>
      </c>
    </row>
    <row r="10" spans="2:9" ht="238.5" customHeight="1" thickBot="1" x14ac:dyDescent="0.3">
      <c r="B10" s="160" t="s">
        <v>108</v>
      </c>
      <c r="C10" s="160" t="s">
        <v>114</v>
      </c>
      <c r="D10" s="144" t="s">
        <v>151</v>
      </c>
      <c r="E10" s="144"/>
      <c r="F10" s="22" t="s">
        <v>80</v>
      </c>
      <c r="G10" s="22" t="s">
        <v>81</v>
      </c>
      <c r="H10" s="73">
        <v>0</v>
      </c>
      <c r="I10" s="28">
        <v>40</v>
      </c>
    </row>
    <row r="11" spans="2:9" ht="65.25" customHeight="1" x14ac:dyDescent="0.25">
      <c r="B11" s="161"/>
      <c r="C11" s="161"/>
      <c r="E11" s="163" t="s">
        <v>82</v>
      </c>
      <c r="F11" s="164"/>
      <c r="G11" s="58">
        <v>0</v>
      </c>
      <c r="H11" s="69"/>
      <c r="I11" s="27"/>
    </row>
    <row r="12" spans="2:9" ht="65.25" customHeight="1" x14ac:dyDescent="0.25">
      <c r="B12" s="161"/>
      <c r="C12" s="161"/>
      <c r="E12" s="163" t="s">
        <v>83</v>
      </c>
      <c r="F12" s="164"/>
      <c r="G12" s="59">
        <v>10</v>
      </c>
      <c r="H12" s="69"/>
      <c r="I12" s="27"/>
    </row>
    <row r="13" spans="2:9" ht="65.25" customHeight="1" x14ac:dyDescent="0.25">
      <c r="B13" s="161"/>
      <c r="C13" s="161"/>
      <c r="E13" s="163" t="s">
        <v>84</v>
      </c>
      <c r="F13" s="164"/>
      <c r="G13" s="59">
        <v>20</v>
      </c>
      <c r="H13" s="69"/>
      <c r="I13" s="27"/>
    </row>
    <row r="14" spans="2:9" ht="65.25" customHeight="1" x14ac:dyDescent="0.25">
      <c r="B14" s="161"/>
      <c r="C14" s="161"/>
      <c r="E14" s="163" t="s">
        <v>85</v>
      </c>
      <c r="F14" s="164"/>
      <c r="G14" s="59">
        <v>30</v>
      </c>
      <c r="H14" s="69"/>
      <c r="I14" s="27"/>
    </row>
    <row r="15" spans="2:9" ht="65.25" customHeight="1" thickBot="1" x14ac:dyDescent="0.3">
      <c r="B15" s="162"/>
      <c r="C15" s="162"/>
      <c r="D15" s="61"/>
      <c r="E15" s="165" t="s">
        <v>86</v>
      </c>
      <c r="F15" s="166"/>
      <c r="G15" s="60">
        <v>40</v>
      </c>
      <c r="H15" s="68"/>
      <c r="I15" s="34"/>
    </row>
    <row r="16" spans="2:9" x14ac:dyDescent="0.25">
      <c r="B16" s="52"/>
      <c r="C16" s="52" t="s">
        <v>115</v>
      </c>
      <c r="G16" s="24"/>
      <c r="H16" s="74">
        <f>SUM(H9:H10)</f>
        <v>0</v>
      </c>
      <c r="I16" s="20">
        <f>SUM(I3:I15)</f>
        <v>84</v>
      </c>
    </row>
  </sheetData>
  <sheetProtection algorithmName="SHA-512" hashValue="EEfW+a4stJ8CbnUKpWWEtv3b02jTWN8SdVN1oUV2/Qxc9Oqdi/dkNCpMUXZriFLqVy/178cMnorivxqWO+3ztA==" saltValue="Kz6vI6I+F9uaiWhNS/HBdA==" spinCount="100000" sheet="1" objects="1" scenarios="1"/>
  <mergeCells count="22">
    <mergeCell ref="D9:E9"/>
    <mergeCell ref="B1:B2"/>
    <mergeCell ref="H1:H2"/>
    <mergeCell ref="I1:I2"/>
    <mergeCell ref="D10:E10"/>
    <mergeCell ref="D1:E2"/>
    <mergeCell ref="F1:F2"/>
    <mergeCell ref="B10:B15"/>
    <mergeCell ref="C10:C15"/>
    <mergeCell ref="E11:F11"/>
    <mergeCell ref="E12:F12"/>
    <mergeCell ref="E13:F13"/>
    <mergeCell ref="E14:F14"/>
    <mergeCell ref="E15:F15"/>
    <mergeCell ref="B3:B8"/>
    <mergeCell ref="C3:C8"/>
    <mergeCell ref="E8:F8"/>
    <mergeCell ref="D3:E3"/>
    <mergeCell ref="E4:F4"/>
    <mergeCell ref="E5:F5"/>
    <mergeCell ref="E6:F6"/>
    <mergeCell ref="E7:F7"/>
  </mergeCells>
  <dataValidations count="2">
    <dataValidation showInputMessage="1" showErrorMessage="1" sqref="G10 G3"/>
    <dataValidation type="list" showInputMessage="1" showErrorMessage="1" sqref="G9">
      <formula1>$G$1:$G$2</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3"/>
  <sheetViews>
    <sheetView zoomScale="90" zoomScaleNormal="90" workbookViewId="0">
      <selection activeCell="G9" sqref="G9"/>
    </sheetView>
  </sheetViews>
  <sheetFormatPr defaultRowHeight="11.5" x14ac:dyDescent="0.25"/>
  <cols>
    <col min="2" max="3" width="10.90625" style="47" customWidth="1"/>
    <col min="5" max="5" width="63.90625" customWidth="1"/>
    <col min="6" max="6" width="24.36328125" customWidth="1"/>
  </cols>
  <sheetData>
    <row r="1" spans="2:6" s="17" customFormat="1" ht="43.5" customHeight="1" x14ac:dyDescent="0.25">
      <c r="B1" s="167" t="s">
        <v>13</v>
      </c>
      <c r="C1" s="48" t="s">
        <v>116</v>
      </c>
      <c r="D1" s="169" t="s">
        <v>117</v>
      </c>
      <c r="E1" s="169"/>
      <c r="F1" s="158"/>
    </row>
    <row r="2" spans="2:6" ht="12" thickBot="1" x14ac:dyDescent="0.3">
      <c r="B2" s="168"/>
      <c r="C2" s="49"/>
      <c r="D2" s="170"/>
      <c r="E2" s="170"/>
      <c r="F2" s="159"/>
    </row>
    <row r="3" spans="2:6" ht="70.75" customHeight="1" thickBot="1" x14ac:dyDescent="0.3">
      <c r="B3" s="65" t="s">
        <v>118</v>
      </c>
      <c r="C3" s="63" t="s">
        <v>119</v>
      </c>
      <c r="D3" s="145" t="s">
        <v>120</v>
      </c>
      <c r="E3" s="145"/>
      <c r="F3" s="19"/>
    </row>
    <row r="4" spans="2:6" ht="70.75" customHeight="1" thickBot="1" x14ac:dyDescent="0.3">
      <c r="B4" s="65" t="s">
        <v>88</v>
      </c>
      <c r="C4" s="63" t="s">
        <v>121</v>
      </c>
      <c r="D4" s="145" t="s">
        <v>122</v>
      </c>
      <c r="E4" s="145"/>
      <c r="F4" s="19"/>
    </row>
    <row r="5" spans="2:6" ht="70.75" customHeight="1" thickBot="1" x14ac:dyDescent="0.3">
      <c r="B5" s="65" t="s">
        <v>123</v>
      </c>
      <c r="C5" s="63" t="s">
        <v>124</v>
      </c>
      <c r="D5" s="183" t="s">
        <v>125</v>
      </c>
      <c r="E5" s="183"/>
      <c r="F5" s="19"/>
    </row>
    <row r="6" spans="2:6" ht="70.75" customHeight="1" thickBot="1" x14ac:dyDescent="0.3">
      <c r="B6" s="65" t="s">
        <v>123</v>
      </c>
      <c r="C6" s="63" t="s">
        <v>126</v>
      </c>
      <c r="D6" s="145" t="s">
        <v>127</v>
      </c>
      <c r="E6" s="145"/>
      <c r="F6" s="19"/>
    </row>
    <row r="7" spans="2:6" ht="70.75" customHeight="1" thickBot="1" x14ac:dyDescent="0.3">
      <c r="B7" s="65" t="s">
        <v>128</v>
      </c>
      <c r="C7" s="63" t="s">
        <v>129</v>
      </c>
      <c r="D7" s="145" t="s">
        <v>130</v>
      </c>
      <c r="E7" s="145"/>
      <c r="F7" s="19"/>
    </row>
    <row r="8" spans="2:6" ht="70.75" customHeight="1" thickBot="1" x14ac:dyDescent="0.3">
      <c r="B8" s="65" t="s">
        <v>131</v>
      </c>
      <c r="C8" s="63" t="s">
        <v>132</v>
      </c>
      <c r="D8" s="145" t="s">
        <v>133</v>
      </c>
      <c r="E8" s="145"/>
      <c r="F8" s="19"/>
    </row>
    <row r="9" spans="2:6" ht="70.75" customHeight="1" thickBot="1" x14ac:dyDescent="0.3">
      <c r="B9" s="65" t="s">
        <v>131</v>
      </c>
      <c r="C9" s="63" t="s">
        <v>134</v>
      </c>
      <c r="D9" s="145" t="s">
        <v>135</v>
      </c>
      <c r="E9" s="145"/>
      <c r="F9" s="19"/>
    </row>
    <row r="10" spans="2:6" ht="70.75" customHeight="1" thickBot="1" x14ac:dyDescent="0.3">
      <c r="B10" s="65" t="s">
        <v>131</v>
      </c>
      <c r="C10" s="63" t="s">
        <v>136</v>
      </c>
      <c r="D10" s="145" t="s">
        <v>147</v>
      </c>
      <c r="E10" s="145"/>
      <c r="F10" s="19"/>
    </row>
    <row r="11" spans="2:6" ht="70.75" customHeight="1" thickBot="1" x14ac:dyDescent="0.3">
      <c r="B11" s="65" t="s">
        <v>131</v>
      </c>
      <c r="C11" s="63" t="s">
        <v>137</v>
      </c>
      <c r="D11" s="145" t="s">
        <v>138</v>
      </c>
      <c r="E11" s="145"/>
      <c r="F11" s="19"/>
    </row>
    <row r="12" spans="2:6" ht="70.75" customHeight="1" thickBot="1" x14ac:dyDescent="0.3">
      <c r="B12" s="65" t="s">
        <v>139</v>
      </c>
      <c r="C12" s="63" t="s">
        <v>140</v>
      </c>
      <c r="D12" s="145" t="s">
        <v>141</v>
      </c>
      <c r="E12" s="145"/>
      <c r="F12" s="19"/>
    </row>
    <row r="13" spans="2:6" ht="70.75" customHeight="1" thickBot="1" x14ac:dyDescent="0.3">
      <c r="B13" s="66" t="s">
        <v>142</v>
      </c>
      <c r="C13" s="62" t="s">
        <v>143</v>
      </c>
      <c r="D13" s="144" t="s">
        <v>144</v>
      </c>
      <c r="E13" s="144"/>
      <c r="F13" s="28"/>
    </row>
  </sheetData>
  <sheetProtection algorithmName="SHA-512" hashValue="b838c4F7dTkgnfMxy0pEGo0V9OgUxg3ZLL4RScK1L2e1aGpl5nWnJGj2ZfGS94lDUrW+BCFaAZ4EPWyCouadYw==" saltValue="7KG+TSEbb+kPqQyxdNoOsA==" spinCount="100000" sheet="1" objects="1" scenarios="1"/>
  <mergeCells count="14">
    <mergeCell ref="D12:E12"/>
    <mergeCell ref="D13:E13"/>
    <mergeCell ref="F1:F2"/>
    <mergeCell ref="D5:E5"/>
    <mergeCell ref="D6:E6"/>
    <mergeCell ref="D7:E7"/>
    <mergeCell ref="D8:E8"/>
    <mergeCell ref="D3:E3"/>
    <mergeCell ref="B1:B2"/>
    <mergeCell ref="D1:E2"/>
    <mergeCell ref="D4:E4"/>
    <mergeCell ref="D11:E11"/>
    <mergeCell ref="D9:E9"/>
    <mergeCell ref="D10:E1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F13DF9D31BE9844B3A7CDE817B29591" ma:contentTypeVersion="0" ma:contentTypeDescription="Een nieuw document maken." ma:contentTypeScope="" ma:versionID="f7d405502082951eff50314a17f35244">
  <xsd:schema xmlns:xsd="http://www.w3.org/2001/XMLSchema" xmlns:xs="http://www.w3.org/2001/XMLSchema" xmlns:p="http://schemas.microsoft.com/office/2006/metadata/properties" targetNamespace="http://schemas.microsoft.com/office/2006/metadata/properties" ma:root="true" ma:fieldsID="1b10c9f0b038841e31f927b16ccaa7c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5ECC7F9-45E2-481A-900E-F68ED976C9AE}">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C75DB0E5-B5C6-4939-89D4-6A8C8E3FAFD6}">
  <ds:schemaRefs>
    <ds:schemaRef ds:uri="http://schemas.microsoft.com/sharepoint/v3/contenttype/forms"/>
  </ds:schemaRefs>
</ds:datastoreItem>
</file>

<file path=customXml/itemProps3.xml><?xml version="1.0" encoding="utf-8"?>
<ds:datastoreItem xmlns:ds="http://schemas.openxmlformats.org/officeDocument/2006/customXml" ds:itemID="{75C52361-4831-4F61-9E55-A1EFDE2BE5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7</vt:i4>
      </vt:variant>
    </vt:vector>
  </HeadingPairs>
  <TitlesOfParts>
    <vt:vector size="7" baseType="lpstr">
      <vt:lpstr>Toelichting </vt:lpstr>
      <vt:lpstr>Weging criteria</vt:lpstr>
      <vt:lpstr>Wensen Duurzaamheid</vt:lpstr>
      <vt:lpstr>Wens Digitale Weerbaarheid</vt:lpstr>
      <vt:lpstr>Wensen Techniek</vt:lpstr>
      <vt:lpstr>Wensen Beheer</vt:lpstr>
      <vt:lpstr>Checklist Vragen</vt:lpstr>
    </vt:vector>
  </TitlesOfParts>
  <Manager/>
  <Company>Rijkswaterstaat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2023-01-23T08:03:31Z</dcterms:created>
  <dcterms:modified xsi:type="dcterms:W3CDTF">2024-05-15T14:29:30Z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0x0101001F13DF9D31BE9844B3A7CDE817B29591</vt:lpwstr>
  </property>
  <property fmtid="{D5CDD505-2E9C-101B-9397-08002B2CF9AE}" pid="3" name="BExAnalyzer_OldName">
    <vt:lpwstr>B04 Bijlage 04 Conformiteitenlijst v1.1.xlsx</vt:lpwstr>
  </property>
</Properties>
</file>